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04" windowHeight="8700" activeTab="0"/>
  </bookViews>
  <sheets>
    <sheet name="2020 рік" sheetId="1" r:id="rId1"/>
  </sheets>
  <definedNames/>
  <calcPr fullCalcOnLoad="1"/>
</workbook>
</file>

<file path=xl/sharedStrings.xml><?xml version="1.0" encoding="utf-8"?>
<sst xmlns="http://schemas.openxmlformats.org/spreadsheetml/2006/main" count="116" uniqueCount="86">
  <si>
    <t>№</t>
  </si>
  <si>
    <t>Найменування видатків</t>
  </si>
  <si>
    <t>Резервний фонд</t>
  </si>
  <si>
    <t>Всього:</t>
  </si>
  <si>
    <t>з/п</t>
  </si>
  <si>
    <t>Функціон.</t>
  </si>
  <si>
    <t>код</t>
  </si>
  <si>
    <t>Касові видатки</t>
  </si>
  <si>
    <t>Відхилення</t>
  </si>
  <si>
    <t>%</t>
  </si>
  <si>
    <t>виконання</t>
  </si>
  <si>
    <t>Спеціальний фонд</t>
  </si>
  <si>
    <t>Видаткова частина міського бюджету</t>
  </si>
  <si>
    <t>благоустрій міста (бюджет розв.)</t>
  </si>
  <si>
    <t>до рішення виконавчого комітету Вовчанської міської ради</t>
  </si>
  <si>
    <t>0105012</t>
  </si>
  <si>
    <t>Забезп.функціонування водопровідно- каналізаційного господарства</t>
  </si>
  <si>
    <t>Проведення навчально- тренувальних зборів і змагань</t>
  </si>
  <si>
    <t>в т.ч.відділ благоустрою міста</t>
  </si>
  <si>
    <t>в т.ч. на Харчування дітей</t>
  </si>
  <si>
    <t>Організаційне, інформаційно-аналітичне та матеріально-технічне забезпечення</t>
  </si>
  <si>
    <t>Надання дошкільної освіти</t>
  </si>
  <si>
    <t>Компенс.виплати на пільговий проїзд автомобільним транспортом окремим категоріям</t>
  </si>
  <si>
    <t>Інші заходи у сфері соціального захисту і соціального забезпечення</t>
  </si>
  <si>
    <t>Інши заходи в галузі культури і мистецтва</t>
  </si>
  <si>
    <t>Організація благоустрою населених пунктів.</t>
  </si>
  <si>
    <t>0106030</t>
  </si>
  <si>
    <t>Здійснення заходів із землеустрою</t>
  </si>
  <si>
    <t>Утримання та розвиток автомобільних доріг та дорожньої інфраструктури</t>
  </si>
  <si>
    <t>Членські внески до асоціацій органів місцевого самоврядування</t>
  </si>
  <si>
    <t>Охорона та раціональне використання природних ресурсів</t>
  </si>
  <si>
    <t>Інша діяльність у сфері екології та охорони природних    ресурсів</t>
  </si>
  <si>
    <t>Субвенція з місцевого бюджету на утримання об'єктів спільного користування</t>
  </si>
  <si>
    <t>Інші субвенції з місцевого бюджету</t>
  </si>
  <si>
    <t>Видатки (благодійні, цільові)</t>
  </si>
  <si>
    <t>Видатки ( кошти бюджету розвитку)</t>
  </si>
  <si>
    <t>Утримання та фінансова підтримка спортивних споруд</t>
  </si>
  <si>
    <t>Організація благоустрою населених пунктів</t>
  </si>
  <si>
    <t>Будівництво об'єктів житлово-комунального господарства</t>
  </si>
  <si>
    <t>Утилізація відходів</t>
  </si>
  <si>
    <t>Природоохоронні заходи за рахунок цільових фондів</t>
  </si>
  <si>
    <t>0110150</t>
  </si>
  <si>
    <t>0111010</t>
  </si>
  <si>
    <t>0113033</t>
  </si>
  <si>
    <t>0113210</t>
  </si>
  <si>
    <t>Організація та проведення     громадських робіт</t>
  </si>
  <si>
    <t>0113242</t>
  </si>
  <si>
    <t>0114082</t>
  </si>
  <si>
    <t>0115041</t>
  </si>
  <si>
    <t>Утримання та фінансова підтримка спортивних споруд.</t>
  </si>
  <si>
    <t>0116013</t>
  </si>
  <si>
    <t>0116030</t>
  </si>
  <si>
    <t>0117130</t>
  </si>
  <si>
    <t>0117461</t>
  </si>
  <si>
    <t>0117680</t>
  </si>
  <si>
    <t>0118311</t>
  </si>
  <si>
    <t>0118330</t>
  </si>
  <si>
    <t>0118700</t>
  </si>
  <si>
    <t>0119710</t>
  </si>
  <si>
    <t>0119770</t>
  </si>
  <si>
    <t>0117310</t>
  </si>
  <si>
    <t>0118312</t>
  </si>
  <si>
    <t>0118340</t>
  </si>
  <si>
    <t>0118110</t>
  </si>
  <si>
    <t>Заходи із запобігання та ліквідації надзвич.ситуацій та наслідків стихійного лиха</t>
  </si>
  <si>
    <t>Інші програми та заходи у сфері освіти</t>
  </si>
  <si>
    <t>0111162</t>
  </si>
  <si>
    <t>0117462</t>
  </si>
  <si>
    <t>Утримання та розвиток автомобільних доріг та дорожньої інфраструктури за рахунок субвенції з держ. бюджету</t>
  </si>
  <si>
    <t>Утримання та розвиток автомобільних доріг та дорожньої інфраструктури за рахунок субвенції з місцевого бюджету</t>
  </si>
  <si>
    <t xml:space="preserve">                                                                за 2020 рік                                                                      (грн.)</t>
  </si>
  <si>
    <t>0119800</t>
  </si>
  <si>
    <t>0110191</t>
  </si>
  <si>
    <t>Проведення місцевих виборів</t>
  </si>
  <si>
    <t>благоустрій міста (благодійні)</t>
  </si>
  <si>
    <t>благодіні надходження</t>
  </si>
  <si>
    <t>кошти бюджету розвитку</t>
  </si>
  <si>
    <t>0110160</t>
  </si>
  <si>
    <t>Керівництво і управління у відповідній сфері у містах</t>
  </si>
  <si>
    <t>від 25.02.2021 року</t>
  </si>
  <si>
    <t xml:space="preserve">Додаток 3 </t>
  </si>
  <si>
    <t>Загальний фонд</t>
  </si>
  <si>
    <t>за 2020</t>
  </si>
  <si>
    <t xml:space="preserve"> на 2020</t>
  </si>
  <si>
    <t xml:space="preserve">План </t>
  </si>
  <si>
    <t>План на 2020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</si>
</sst>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9"/>
  <sheetViews>
    <sheetView tabSelected="1" zoomScalePageLayoutView="0" workbookViewId="0" topLeftCell="A33">
      <selection activeCell="N44" sqref="N44"/>
    </sheetView>
  </sheetViews>
  <sheetFormatPr defaultColWidth="9.25390625" defaultRowHeight="12.75"/>
  <cols>
    <col min="1" max="1" width="4.75390625" style="31" customWidth="1"/>
    <col min="2" max="2" width="41.00390625" style="2" customWidth="1"/>
    <col min="3" max="3" width="12.50390625" style="2" customWidth="1"/>
    <col min="4" max="4" width="25.25390625" style="2" customWidth="1"/>
    <col min="5" max="5" width="19.50390625" style="2" customWidth="1"/>
    <col min="6" max="6" width="15.625" style="2" customWidth="1"/>
    <col min="7" max="7" width="13.50390625" style="2" customWidth="1"/>
    <col min="8" max="8" width="9.375" style="2" customWidth="1"/>
    <col min="9" max="9" width="11.75390625" style="2" customWidth="1"/>
    <col min="10" max="16384" width="9.25390625" style="2" customWidth="1"/>
  </cols>
  <sheetData>
    <row r="1" ht="12.75" customHeight="1"/>
    <row r="2" spans="2:7" ht="18">
      <c r="B2" s="11"/>
      <c r="C2" s="11"/>
      <c r="D2" s="57" t="s">
        <v>80</v>
      </c>
      <c r="E2" s="57"/>
      <c r="F2" s="57"/>
      <c r="G2" s="57"/>
    </row>
    <row r="3" spans="2:7" ht="18">
      <c r="B3" s="12"/>
      <c r="C3" s="12"/>
      <c r="D3" s="12" t="s">
        <v>14</v>
      </c>
      <c r="E3" s="12"/>
      <c r="F3" s="12"/>
      <c r="G3" s="12"/>
    </row>
    <row r="4" spans="2:7" ht="12" customHeight="1">
      <c r="B4" s="12"/>
      <c r="C4" s="12"/>
      <c r="D4" s="12" t="s">
        <v>79</v>
      </c>
      <c r="E4" s="12"/>
      <c r="F4" s="12"/>
      <c r="G4" s="12"/>
    </row>
    <row r="5" spans="1:8" ht="18">
      <c r="A5" s="57" t="s">
        <v>12</v>
      </c>
      <c r="B5" s="57"/>
      <c r="C5" s="57"/>
      <c r="D5" s="57"/>
      <c r="E5" s="57"/>
      <c r="F5" s="57"/>
      <c r="G5" s="57"/>
      <c r="H5" s="3"/>
    </row>
    <row r="6" spans="1:8" ht="16.5">
      <c r="A6" s="58" t="s">
        <v>70</v>
      </c>
      <c r="B6" s="58"/>
      <c r="C6" s="58"/>
      <c r="D6" s="58"/>
      <c r="E6" s="58"/>
      <c r="F6" s="58"/>
      <c r="G6" s="58"/>
      <c r="H6" s="3"/>
    </row>
    <row r="7" spans="1:7" ht="17.25">
      <c r="A7" s="59" t="s">
        <v>81</v>
      </c>
      <c r="B7" s="59"/>
      <c r="C7" s="59"/>
      <c r="D7" s="59"/>
      <c r="E7" s="59"/>
      <c r="F7" s="59"/>
      <c r="G7" s="59"/>
    </row>
    <row r="8" spans="1:9" ht="18" customHeight="1">
      <c r="A8" s="20" t="s">
        <v>0</v>
      </c>
      <c r="B8" s="13" t="s">
        <v>1</v>
      </c>
      <c r="C8" s="13" t="s">
        <v>5</v>
      </c>
      <c r="D8" s="21" t="s">
        <v>84</v>
      </c>
      <c r="E8" s="14" t="s">
        <v>7</v>
      </c>
      <c r="F8" s="13" t="s">
        <v>8</v>
      </c>
      <c r="G8" s="13" t="s">
        <v>9</v>
      </c>
      <c r="H8" s="4"/>
      <c r="I8" s="5"/>
    </row>
    <row r="9" spans="1:9" ht="18" customHeight="1">
      <c r="A9" s="22" t="s">
        <v>4</v>
      </c>
      <c r="B9" s="15"/>
      <c r="C9" s="15" t="s">
        <v>6</v>
      </c>
      <c r="D9" s="23" t="s">
        <v>83</v>
      </c>
      <c r="E9" s="23" t="s">
        <v>82</v>
      </c>
      <c r="F9" s="15"/>
      <c r="G9" s="15" t="s">
        <v>10</v>
      </c>
      <c r="H9" s="4"/>
      <c r="I9" s="5"/>
    </row>
    <row r="10" spans="1:9" ht="28.5" customHeight="1">
      <c r="A10" s="27">
        <v>1</v>
      </c>
      <c r="B10" s="7" t="s">
        <v>20</v>
      </c>
      <c r="C10" s="29" t="s">
        <v>41</v>
      </c>
      <c r="D10" s="26">
        <v>8327183</v>
      </c>
      <c r="E10" s="26">
        <v>8255930.78</v>
      </c>
      <c r="F10" s="26">
        <f aca="true" t="shared" si="0" ref="F10:F31">E10-D10</f>
        <v>-71252.21999999974</v>
      </c>
      <c r="G10" s="26">
        <f aca="true" t="shared" si="1" ref="G10:G31">E10/D10*100</f>
        <v>99.14434185005902</v>
      </c>
      <c r="H10" s="4"/>
      <c r="I10" s="4"/>
    </row>
    <row r="11" spans="1:9" ht="27.75" customHeight="1">
      <c r="A11" s="27">
        <v>2</v>
      </c>
      <c r="B11" s="7" t="s">
        <v>78</v>
      </c>
      <c r="C11" s="29" t="s">
        <v>77</v>
      </c>
      <c r="D11" s="26">
        <v>25734</v>
      </c>
      <c r="E11" s="26">
        <v>25734</v>
      </c>
      <c r="F11" s="26">
        <f>E11-D11</f>
        <v>0</v>
      </c>
      <c r="G11" s="26">
        <f>E11/D11*100</f>
        <v>100</v>
      </c>
      <c r="H11" s="4"/>
      <c r="I11" s="4"/>
    </row>
    <row r="12" spans="1:9" ht="14.25" customHeight="1">
      <c r="A12" s="27">
        <v>3</v>
      </c>
      <c r="B12" s="7" t="s">
        <v>73</v>
      </c>
      <c r="C12" s="29" t="s">
        <v>72</v>
      </c>
      <c r="D12" s="26">
        <v>1749521</v>
      </c>
      <c r="E12" s="26">
        <v>1392215.88</v>
      </c>
      <c r="F12" s="26">
        <f>E12-D12</f>
        <v>-357305.1200000001</v>
      </c>
      <c r="G12" s="26">
        <f>E12/D12*100</f>
        <v>79.57697449759105</v>
      </c>
      <c r="H12" s="4"/>
      <c r="I12" s="4"/>
    </row>
    <row r="13" spans="1:9" ht="25.5" customHeight="1">
      <c r="A13" s="27">
        <v>4</v>
      </c>
      <c r="B13" s="28" t="s">
        <v>21</v>
      </c>
      <c r="C13" s="29" t="s">
        <v>42</v>
      </c>
      <c r="D13" s="26">
        <v>18921566</v>
      </c>
      <c r="E13" s="26">
        <v>18746399</v>
      </c>
      <c r="F13" s="26">
        <f t="shared" si="0"/>
        <v>-175167</v>
      </c>
      <c r="G13" s="26">
        <f t="shared" si="1"/>
        <v>99.07424681445501</v>
      </c>
      <c r="H13" s="4"/>
      <c r="I13" s="4"/>
    </row>
    <row r="14" spans="1:9" ht="28.5" customHeight="1">
      <c r="A14" s="27">
        <v>5</v>
      </c>
      <c r="B14" s="7" t="s">
        <v>65</v>
      </c>
      <c r="C14" s="29" t="s">
        <v>66</v>
      </c>
      <c r="D14" s="26">
        <v>117386</v>
      </c>
      <c r="E14" s="26">
        <v>117371</v>
      </c>
      <c r="F14" s="26">
        <f>E14-D14</f>
        <v>-15</v>
      </c>
      <c r="G14" s="26">
        <f>E14/D14*100</f>
        <v>99.98722164482989</v>
      </c>
      <c r="H14" s="4"/>
      <c r="I14" s="4"/>
    </row>
    <row r="15" spans="1:9" ht="44.25" customHeight="1">
      <c r="A15" s="27">
        <v>6</v>
      </c>
      <c r="B15" s="7" t="s">
        <v>22</v>
      </c>
      <c r="C15" s="29" t="s">
        <v>43</v>
      </c>
      <c r="D15" s="26">
        <v>261042</v>
      </c>
      <c r="E15" s="26">
        <v>261040</v>
      </c>
      <c r="F15" s="26">
        <f t="shared" si="0"/>
        <v>-2</v>
      </c>
      <c r="G15" s="26">
        <f t="shared" si="1"/>
        <v>99.99923383976524</v>
      </c>
      <c r="H15" s="4"/>
      <c r="I15" s="4"/>
    </row>
    <row r="16" spans="1:9" ht="28.5" customHeight="1">
      <c r="A16" s="27">
        <v>7</v>
      </c>
      <c r="B16" s="7" t="s">
        <v>45</v>
      </c>
      <c r="C16" s="29" t="s">
        <v>44</v>
      </c>
      <c r="D16" s="26">
        <v>11755</v>
      </c>
      <c r="E16" s="26">
        <v>11754.22</v>
      </c>
      <c r="F16" s="26">
        <f t="shared" si="0"/>
        <v>-0.7800000000006548</v>
      </c>
      <c r="G16" s="26">
        <f t="shared" si="1"/>
        <v>99.99336452573372</v>
      </c>
      <c r="H16" s="4"/>
      <c r="I16" s="4"/>
    </row>
    <row r="17" spans="1:9" ht="28.5" customHeight="1">
      <c r="A17" s="27">
        <v>8</v>
      </c>
      <c r="B17" s="7" t="s">
        <v>23</v>
      </c>
      <c r="C17" s="29" t="s">
        <v>46</v>
      </c>
      <c r="D17" s="26">
        <v>415688</v>
      </c>
      <c r="E17" s="26">
        <v>415688</v>
      </c>
      <c r="F17" s="26">
        <f t="shared" si="0"/>
        <v>0</v>
      </c>
      <c r="G17" s="26">
        <f t="shared" si="1"/>
        <v>100</v>
      </c>
      <c r="H17" s="4"/>
      <c r="I17" s="4"/>
    </row>
    <row r="18" spans="1:9" ht="28.5" customHeight="1">
      <c r="A18" s="27">
        <v>9</v>
      </c>
      <c r="B18" s="28" t="s">
        <v>24</v>
      </c>
      <c r="C18" s="29" t="s">
        <v>47</v>
      </c>
      <c r="D18" s="26">
        <v>147000</v>
      </c>
      <c r="E18" s="26">
        <v>146984.6</v>
      </c>
      <c r="F18" s="26">
        <f t="shared" si="0"/>
        <v>-15.39999999999418</v>
      </c>
      <c r="G18" s="26">
        <f t="shared" si="1"/>
        <v>99.98952380952382</v>
      </c>
      <c r="H18" s="4"/>
      <c r="I18" s="4"/>
    </row>
    <row r="19" spans="1:9" ht="28.5" customHeight="1">
      <c r="A19" s="27">
        <v>10</v>
      </c>
      <c r="B19" s="7" t="s">
        <v>17</v>
      </c>
      <c r="C19" s="29" t="s">
        <v>15</v>
      </c>
      <c r="D19" s="26">
        <v>16220</v>
      </c>
      <c r="E19" s="26">
        <v>16220</v>
      </c>
      <c r="F19" s="26">
        <f t="shared" si="0"/>
        <v>0</v>
      </c>
      <c r="G19" s="26">
        <f t="shared" si="1"/>
        <v>100</v>
      </c>
      <c r="H19" s="4"/>
      <c r="I19" s="4"/>
    </row>
    <row r="20" spans="1:9" ht="28.5" customHeight="1">
      <c r="A20" s="27">
        <v>11</v>
      </c>
      <c r="B20" s="7" t="s">
        <v>49</v>
      </c>
      <c r="C20" s="29" t="s">
        <v>48</v>
      </c>
      <c r="D20" s="26">
        <v>113780</v>
      </c>
      <c r="E20" s="26">
        <v>113780</v>
      </c>
      <c r="F20" s="26">
        <f t="shared" si="0"/>
        <v>0</v>
      </c>
      <c r="G20" s="26">
        <f t="shared" si="1"/>
        <v>100</v>
      </c>
      <c r="H20" s="4"/>
      <c r="I20" s="4"/>
    </row>
    <row r="21" spans="1:9" ht="28.5" customHeight="1">
      <c r="A21" s="27">
        <v>12</v>
      </c>
      <c r="B21" s="7" t="s">
        <v>16</v>
      </c>
      <c r="C21" s="29" t="s">
        <v>50</v>
      </c>
      <c r="D21" s="26">
        <v>442546</v>
      </c>
      <c r="E21" s="26">
        <v>442542.84</v>
      </c>
      <c r="F21" s="26">
        <f t="shared" si="0"/>
        <v>-3.1599999999743886</v>
      </c>
      <c r="G21" s="26">
        <f t="shared" si="1"/>
        <v>99.99928594993516</v>
      </c>
      <c r="H21" s="4"/>
      <c r="I21" s="4"/>
    </row>
    <row r="22" spans="1:9" ht="28.5" customHeight="1">
      <c r="A22" s="27">
        <v>13</v>
      </c>
      <c r="B22" s="7" t="s">
        <v>25</v>
      </c>
      <c r="C22" s="29" t="s">
        <v>51</v>
      </c>
      <c r="D22" s="26">
        <v>9124235</v>
      </c>
      <c r="E22" s="26">
        <v>9090369.14</v>
      </c>
      <c r="F22" s="26">
        <f t="shared" si="0"/>
        <v>-33865.859999999404</v>
      </c>
      <c r="G22" s="26">
        <f t="shared" si="1"/>
        <v>99.62883617092282</v>
      </c>
      <c r="H22" s="4"/>
      <c r="I22" s="4"/>
    </row>
    <row r="23" spans="1:9" ht="28.5" customHeight="1">
      <c r="A23" s="27">
        <v>14</v>
      </c>
      <c r="B23" s="51" t="s">
        <v>27</v>
      </c>
      <c r="C23" s="53" t="s">
        <v>52</v>
      </c>
      <c r="D23" s="26">
        <v>78551</v>
      </c>
      <c r="E23" s="26">
        <v>78550.32</v>
      </c>
      <c r="F23" s="26">
        <f t="shared" si="0"/>
        <v>-0.6799999999930151</v>
      </c>
      <c r="G23" s="26">
        <f t="shared" si="1"/>
        <v>99.99913432037785</v>
      </c>
      <c r="H23" s="4"/>
      <c r="I23" s="4"/>
    </row>
    <row r="24" spans="1:9" ht="28.5" customHeight="1">
      <c r="A24" s="27">
        <v>15</v>
      </c>
      <c r="B24" s="7" t="s">
        <v>28</v>
      </c>
      <c r="C24" s="29" t="s">
        <v>53</v>
      </c>
      <c r="D24" s="26">
        <v>2233487</v>
      </c>
      <c r="E24" s="26">
        <v>2224345.4</v>
      </c>
      <c r="F24" s="26">
        <f t="shared" si="0"/>
        <v>-9141.600000000093</v>
      </c>
      <c r="G24" s="26">
        <f t="shared" si="1"/>
        <v>99.59070278895736</v>
      </c>
      <c r="H24" s="4"/>
      <c r="I24" s="4"/>
    </row>
    <row r="25" spans="1:9" ht="28.5" customHeight="1">
      <c r="A25" s="27">
        <v>16</v>
      </c>
      <c r="B25" s="7" t="s">
        <v>29</v>
      </c>
      <c r="C25" s="29" t="s">
        <v>54</v>
      </c>
      <c r="D25" s="26">
        <v>9051</v>
      </c>
      <c r="E25" s="26">
        <v>9050.8</v>
      </c>
      <c r="F25" s="26">
        <f t="shared" si="0"/>
        <v>-0.2000000000007276</v>
      </c>
      <c r="G25" s="26">
        <f t="shared" si="1"/>
        <v>99.99779029941442</v>
      </c>
      <c r="H25" s="4"/>
      <c r="I25" s="4"/>
    </row>
    <row r="26" spans="1:9" ht="42.75" customHeight="1">
      <c r="A26" s="27">
        <v>17</v>
      </c>
      <c r="B26" s="7" t="s">
        <v>64</v>
      </c>
      <c r="C26" s="29" t="s">
        <v>63</v>
      </c>
      <c r="D26" s="26">
        <v>55000</v>
      </c>
      <c r="E26" s="26">
        <v>54513.64</v>
      </c>
      <c r="F26" s="26">
        <f t="shared" si="0"/>
        <v>-486.3600000000006</v>
      </c>
      <c r="G26" s="26">
        <f t="shared" si="1"/>
        <v>99.11570909090909</v>
      </c>
      <c r="H26" s="4"/>
      <c r="I26" s="4"/>
    </row>
    <row r="27" spans="1:9" ht="28.5" customHeight="1">
      <c r="A27" s="27">
        <v>18</v>
      </c>
      <c r="B27" s="7" t="s">
        <v>30</v>
      </c>
      <c r="C27" s="29" t="s">
        <v>55</v>
      </c>
      <c r="D27" s="26">
        <v>0</v>
      </c>
      <c r="E27" s="26">
        <v>0</v>
      </c>
      <c r="F27" s="26">
        <f t="shared" si="0"/>
        <v>0</v>
      </c>
      <c r="G27" s="26" t="e">
        <f t="shared" si="1"/>
        <v>#DIV/0!</v>
      </c>
      <c r="H27" s="4"/>
      <c r="I27" s="4"/>
    </row>
    <row r="28" spans="1:9" ht="28.5" customHeight="1">
      <c r="A28" s="27">
        <v>19</v>
      </c>
      <c r="B28" s="7" t="s">
        <v>31</v>
      </c>
      <c r="C28" s="29" t="s">
        <v>56</v>
      </c>
      <c r="D28" s="26">
        <v>23664</v>
      </c>
      <c r="E28" s="26">
        <v>23664</v>
      </c>
      <c r="F28" s="26">
        <f t="shared" si="0"/>
        <v>0</v>
      </c>
      <c r="G28" s="26">
        <f t="shared" si="1"/>
        <v>100</v>
      </c>
      <c r="H28" s="4"/>
      <c r="I28" s="4"/>
    </row>
    <row r="29" spans="1:9" ht="28.5" customHeight="1">
      <c r="A29" s="27">
        <v>20</v>
      </c>
      <c r="B29" s="52" t="s">
        <v>2</v>
      </c>
      <c r="C29" s="29" t="s">
        <v>57</v>
      </c>
      <c r="D29" s="26">
        <v>0</v>
      </c>
      <c r="E29" s="26">
        <v>0</v>
      </c>
      <c r="F29" s="26">
        <f t="shared" si="0"/>
        <v>0</v>
      </c>
      <c r="G29" s="26" t="e">
        <f t="shared" si="1"/>
        <v>#DIV/0!</v>
      </c>
      <c r="H29" s="4"/>
      <c r="I29" s="4"/>
    </row>
    <row r="30" spans="1:9" ht="28.5" customHeight="1">
      <c r="A30" s="27">
        <v>21</v>
      </c>
      <c r="B30" s="7" t="s">
        <v>32</v>
      </c>
      <c r="C30" s="29" t="s">
        <v>58</v>
      </c>
      <c r="D30" s="26">
        <v>0</v>
      </c>
      <c r="E30" s="26">
        <v>0</v>
      </c>
      <c r="F30" s="26">
        <f t="shared" si="0"/>
        <v>0</v>
      </c>
      <c r="G30" s="26" t="e">
        <f t="shared" si="1"/>
        <v>#DIV/0!</v>
      </c>
      <c r="H30" s="4"/>
      <c r="I30" s="4"/>
    </row>
    <row r="31" spans="1:9" ht="28.5" customHeight="1">
      <c r="A31" s="27">
        <v>22</v>
      </c>
      <c r="B31" s="7" t="s">
        <v>33</v>
      </c>
      <c r="C31" s="29" t="s">
        <v>59</v>
      </c>
      <c r="D31" s="26">
        <v>541400</v>
      </c>
      <c r="E31" s="26">
        <v>380954.16</v>
      </c>
      <c r="F31" s="26">
        <f t="shared" si="0"/>
        <v>-160445.84000000003</v>
      </c>
      <c r="G31" s="26">
        <f t="shared" si="1"/>
        <v>70.36463982268192</v>
      </c>
      <c r="H31" s="4"/>
      <c r="I31" s="4"/>
    </row>
    <row r="32" spans="1:9" ht="14.25" customHeight="1">
      <c r="A32" s="27">
        <v>23</v>
      </c>
      <c r="B32" s="7"/>
      <c r="C32" s="29" t="s">
        <v>71</v>
      </c>
      <c r="D32" s="26">
        <v>49719</v>
      </c>
      <c r="E32" s="26">
        <v>49719</v>
      </c>
      <c r="F32" s="26">
        <f>E32-D32</f>
        <v>0</v>
      </c>
      <c r="G32" s="26">
        <f>E32/D32*100</f>
        <v>100</v>
      </c>
      <c r="H32" s="4"/>
      <c r="I32" s="4"/>
    </row>
    <row r="33" spans="1:9" ht="14.25" customHeight="1">
      <c r="A33" s="27">
        <v>24</v>
      </c>
      <c r="B33" s="24"/>
      <c r="C33" s="25"/>
      <c r="D33" s="26">
        <v>0</v>
      </c>
      <c r="E33" s="26">
        <v>0</v>
      </c>
      <c r="F33" s="26">
        <f>E33-D33</f>
        <v>0</v>
      </c>
      <c r="G33" s="26" t="e">
        <f>E33/D33*100</f>
        <v>#DIV/0!</v>
      </c>
      <c r="H33" s="4"/>
      <c r="I33" s="4"/>
    </row>
    <row r="34" spans="1:9" ht="23.25" customHeight="1">
      <c r="A34" s="27"/>
      <c r="B34" s="28" t="s">
        <v>3</v>
      </c>
      <c r="C34" s="29"/>
      <c r="D34" s="30">
        <f>SUM(D10:D33)</f>
        <v>42664528</v>
      </c>
      <c r="E34" s="30">
        <f>SUM(E10:E32)+E33</f>
        <v>41856826.779999994</v>
      </c>
      <c r="F34" s="30">
        <f>E34-D34</f>
        <v>-807701.2200000063</v>
      </c>
      <c r="G34" s="30">
        <f>E34/D34*100</f>
        <v>98.10685537175048</v>
      </c>
      <c r="H34" s="4"/>
      <c r="I34" s="4"/>
    </row>
    <row r="35" spans="1:9" ht="18" customHeight="1">
      <c r="A35" s="32"/>
      <c r="B35" s="16"/>
      <c r="C35" s="17"/>
      <c r="D35" s="18"/>
      <c r="E35" s="18"/>
      <c r="F35" s="19"/>
      <c r="G35" s="19"/>
      <c r="H35" s="4"/>
      <c r="I35" s="4"/>
    </row>
    <row r="36" spans="1:9" ht="18" customHeight="1">
      <c r="A36" s="32"/>
      <c r="B36" s="16"/>
      <c r="C36" s="17"/>
      <c r="D36" s="18"/>
      <c r="E36" s="18"/>
      <c r="F36" s="19"/>
      <c r="G36" s="19"/>
      <c r="H36" s="4"/>
      <c r="I36" s="4"/>
    </row>
    <row r="37" spans="1:9" ht="18" customHeight="1">
      <c r="A37" s="32"/>
      <c r="B37" s="60" t="s">
        <v>11</v>
      </c>
      <c r="C37" s="60"/>
      <c r="D37" s="60"/>
      <c r="E37" s="60"/>
      <c r="F37" s="60"/>
      <c r="G37" s="60"/>
      <c r="H37" s="4"/>
      <c r="I37" s="4"/>
    </row>
    <row r="38" spans="1:9" ht="18" customHeight="1">
      <c r="A38" s="32"/>
      <c r="B38" s="61"/>
      <c r="C38" s="62"/>
      <c r="D38" s="62"/>
      <c r="E38" s="62"/>
      <c r="F38" s="62"/>
      <c r="G38" s="63"/>
      <c r="H38" s="4"/>
      <c r="I38" s="4"/>
    </row>
    <row r="39" spans="1:9" ht="18" customHeight="1">
      <c r="A39" s="20" t="s">
        <v>0</v>
      </c>
      <c r="B39" s="13" t="s">
        <v>1</v>
      </c>
      <c r="C39" s="13" t="s">
        <v>5</v>
      </c>
      <c r="D39" s="21" t="s">
        <v>85</v>
      </c>
      <c r="E39" s="14" t="s">
        <v>7</v>
      </c>
      <c r="F39" s="54" t="s">
        <v>8</v>
      </c>
      <c r="G39" s="13" t="s">
        <v>9</v>
      </c>
      <c r="H39" s="4"/>
      <c r="I39" s="4"/>
    </row>
    <row r="40" spans="1:9" ht="18" customHeight="1">
      <c r="A40" s="22" t="s">
        <v>4</v>
      </c>
      <c r="B40" s="15"/>
      <c r="C40" s="15" t="s">
        <v>6</v>
      </c>
      <c r="D40" s="23"/>
      <c r="E40" s="23" t="s">
        <v>82</v>
      </c>
      <c r="F40" s="55"/>
      <c r="G40" s="15" t="s">
        <v>10</v>
      </c>
      <c r="H40" s="4"/>
      <c r="I40" s="4"/>
    </row>
    <row r="41" spans="1:9" ht="27.75" customHeight="1">
      <c r="A41" s="28">
        <v>1</v>
      </c>
      <c r="B41" s="7" t="s">
        <v>20</v>
      </c>
      <c r="C41" s="29" t="s">
        <v>41</v>
      </c>
      <c r="D41" s="30">
        <v>35000</v>
      </c>
      <c r="E41" s="30">
        <v>0</v>
      </c>
      <c r="F41" s="30">
        <f aca="true" t="shared" si="2" ref="F41:F63">E41-D41</f>
        <v>-35000</v>
      </c>
      <c r="G41" s="30">
        <f aca="true" t="shared" si="3" ref="G41:G62">E41/D41*100</f>
        <v>0</v>
      </c>
      <c r="H41" s="4"/>
      <c r="I41" s="4"/>
    </row>
    <row r="42" spans="1:7" ht="27.75" customHeight="1">
      <c r="A42" s="28">
        <v>2</v>
      </c>
      <c r="B42" s="28" t="s">
        <v>21</v>
      </c>
      <c r="C42" s="34" t="s">
        <v>42</v>
      </c>
      <c r="D42" s="35">
        <f>SUM(D43+D44)+D45</f>
        <v>1411948.7</v>
      </c>
      <c r="E42" s="35">
        <f>SUM(E43+E44)+E45</f>
        <v>1353052.88</v>
      </c>
      <c r="F42" s="30">
        <f t="shared" si="2"/>
        <v>-58895.820000000065</v>
      </c>
      <c r="G42" s="30">
        <f t="shared" si="3"/>
        <v>95.82875638470433</v>
      </c>
    </row>
    <row r="43" spans="1:7" ht="21.75" customHeight="1">
      <c r="A43" s="28"/>
      <c r="B43" s="36" t="s">
        <v>19</v>
      </c>
      <c r="C43" s="37"/>
      <c r="D43" s="38">
        <v>993400</v>
      </c>
      <c r="E43" s="36">
        <v>988315.78</v>
      </c>
      <c r="F43" s="26">
        <f t="shared" si="2"/>
        <v>-5084.219999999972</v>
      </c>
      <c r="G43" s="26">
        <f t="shared" si="3"/>
        <v>99.48820012079726</v>
      </c>
    </row>
    <row r="44" spans="1:7" ht="21.75" customHeight="1">
      <c r="A44" s="28"/>
      <c r="B44" s="39" t="s">
        <v>34</v>
      </c>
      <c r="C44" s="37"/>
      <c r="D44" s="38">
        <v>113774.7</v>
      </c>
      <c r="E44" s="38">
        <v>113724.7</v>
      </c>
      <c r="F44" s="26">
        <f t="shared" si="2"/>
        <v>-50</v>
      </c>
      <c r="G44" s="26">
        <f t="shared" si="3"/>
        <v>99.9560534987128</v>
      </c>
    </row>
    <row r="45" spans="1:7" ht="21.75" customHeight="1">
      <c r="A45" s="28"/>
      <c r="B45" s="36" t="s">
        <v>35</v>
      </c>
      <c r="C45" s="37"/>
      <c r="D45" s="38">
        <v>304774</v>
      </c>
      <c r="E45" s="38">
        <v>251012.4</v>
      </c>
      <c r="F45" s="26">
        <f t="shared" si="2"/>
        <v>-53761.600000000006</v>
      </c>
      <c r="G45" s="26">
        <f t="shared" si="3"/>
        <v>82.36017508055149</v>
      </c>
    </row>
    <row r="46" spans="1:9" ht="28.5" customHeight="1">
      <c r="A46" s="28">
        <v>3</v>
      </c>
      <c r="B46" s="7" t="s">
        <v>65</v>
      </c>
      <c r="C46" s="29" t="s">
        <v>66</v>
      </c>
      <c r="D46" s="30">
        <f>D47+D48</f>
        <v>195804</v>
      </c>
      <c r="E46" s="30">
        <f>E47+E48</f>
        <v>195803.65</v>
      </c>
      <c r="F46" s="30">
        <f>E46-D46</f>
        <v>-0.35000000000582077</v>
      </c>
      <c r="G46" s="30">
        <f>E46/D46*100</f>
        <v>99.99982124982124</v>
      </c>
      <c r="H46" s="4"/>
      <c r="I46" s="4"/>
    </row>
    <row r="47" spans="1:8" ht="21.75" customHeight="1">
      <c r="A47" s="28"/>
      <c r="B47" s="46" t="s">
        <v>75</v>
      </c>
      <c r="C47" s="25" t="s">
        <v>66</v>
      </c>
      <c r="D47" s="45">
        <v>14990</v>
      </c>
      <c r="E47" s="45">
        <v>14989.65</v>
      </c>
      <c r="F47" s="47">
        <f>E47-D47</f>
        <v>-0.3500000000003638</v>
      </c>
      <c r="G47" s="47">
        <f>E47/D47*100</f>
        <v>99.99766511007337</v>
      </c>
      <c r="H47" s="9"/>
    </row>
    <row r="48" spans="1:8" ht="21.75" customHeight="1">
      <c r="A48" s="28"/>
      <c r="B48" s="46" t="s">
        <v>76</v>
      </c>
      <c r="C48" s="25" t="s">
        <v>66</v>
      </c>
      <c r="D48" s="45">
        <v>180814</v>
      </c>
      <c r="E48" s="45">
        <v>180814</v>
      </c>
      <c r="F48" s="47">
        <f>E48-D48</f>
        <v>0</v>
      </c>
      <c r="G48" s="47">
        <f>E48/D48*100</f>
        <v>100</v>
      </c>
      <c r="H48" s="9"/>
    </row>
    <row r="49" spans="1:9" ht="28.5" customHeight="1">
      <c r="A49" s="28">
        <v>4</v>
      </c>
      <c r="B49" s="7" t="s">
        <v>45</v>
      </c>
      <c r="C49" s="29" t="s">
        <v>44</v>
      </c>
      <c r="D49" s="30">
        <v>11754.22</v>
      </c>
      <c r="E49" s="30">
        <v>11754.22</v>
      </c>
      <c r="F49" s="30">
        <f t="shared" si="2"/>
        <v>0</v>
      </c>
      <c r="G49" s="30">
        <f t="shared" si="3"/>
        <v>100</v>
      </c>
      <c r="H49" s="4"/>
      <c r="I49" s="4"/>
    </row>
    <row r="50" spans="1:9" ht="28.5" customHeight="1">
      <c r="A50" s="28">
        <v>5</v>
      </c>
      <c r="B50" s="7" t="s">
        <v>36</v>
      </c>
      <c r="C50" s="29" t="s">
        <v>48</v>
      </c>
      <c r="D50" s="30">
        <v>0</v>
      </c>
      <c r="E50" s="30">
        <v>0</v>
      </c>
      <c r="F50" s="30">
        <f t="shared" si="2"/>
        <v>0</v>
      </c>
      <c r="G50" s="30" t="e">
        <f t="shared" si="3"/>
        <v>#DIV/0!</v>
      </c>
      <c r="H50" s="8"/>
      <c r="I50" s="4"/>
    </row>
    <row r="51" spans="1:9" ht="28.5" customHeight="1">
      <c r="A51" s="28">
        <v>6</v>
      </c>
      <c r="B51" s="7" t="s">
        <v>16</v>
      </c>
      <c r="C51" s="29" t="s">
        <v>50</v>
      </c>
      <c r="D51" s="30">
        <v>0</v>
      </c>
      <c r="E51" s="30">
        <v>0</v>
      </c>
      <c r="F51" s="30">
        <f t="shared" si="2"/>
        <v>0</v>
      </c>
      <c r="G51" s="30" t="e">
        <f t="shared" si="3"/>
        <v>#DIV/0!</v>
      </c>
      <c r="H51" s="8"/>
      <c r="I51" s="4"/>
    </row>
    <row r="52" spans="1:8" ht="28.5" customHeight="1">
      <c r="A52" s="28">
        <v>7</v>
      </c>
      <c r="B52" s="50" t="s">
        <v>37</v>
      </c>
      <c r="C52" s="40" t="s">
        <v>51</v>
      </c>
      <c r="D52" s="41">
        <f>D53+D54+D55</f>
        <v>115731.68</v>
      </c>
      <c r="E52" s="41">
        <f>E53+E54+E55</f>
        <v>115719.76</v>
      </c>
      <c r="F52" s="42">
        <f t="shared" si="2"/>
        <v>-11.919999999998254</v>
      </c>
      <c r="G52" s="42">
        <f t="shared" si="3"/>
        <v>99.98970031369112</v>
      </c>
      <c r="H52" s="9"/>
    </row>
    <row r="53" spans="1:8" ht="21.75" customHeight="1">
      <c r="A53" s="28"/>
      <c r="B53" s="43" t="s">
        <v>18</v>
      </c>
      <c r="C53" s="44" t="s">
        <v>26</v>
      </c>
      <c r="D53" s="45">
        <v>0</v>
      </c>
      <c r="E53" s="45">
        <v>0</v>
      </c>
      <c r="F53" s="47">
        <f t="shared" si="2"/>
        <v>0</v>
      </c>
      <c r="G53" s="47" t="e">
        <f t="shared" si="3"/>
        <v>#DIV/0!</v>
      </c>
      <c r="H53" s="9"/>
    </row>
    <row r="54" spans="1:8" ht="21.75" customHeight="1">
      <c r="A54" s="28"/>
      <c r="B54" s="46" t="s">
        <v>74</v>
      </c>
      <c r="C54" s="44" t="s">
        <v>26</v>
      </c>
      <c r="D54" s="45">
        <v>100731.68</v>
      </c>
      <c r="E54" s="45">
        <v>100719.76</v>
      </c>
      <c r="F54" s="47">
        <f t="shared" si="2"/>
        <v>-11.919999999998254</v>
      </c>
      <c r="G54" s="47">
        <f t="shared" si="3"/>
        <v>99.98816658274735</v>
      </c>
      <c r="H54" s="9"/>
    </row>
    <row r="55" spans="1:8" ht="21.75" customHeight="1">
      <c r="A55" s="28"/>
      <c r="B55" s="46" t="s">
        <v>13</v>
      </c>
      <c r="C55" s="44" t="s">
        <v>26</v>
      </c>
      <c r="D55" s="45">
        <v>15000</v>
      </c>
      <c r="E55" s="45">
        <v>15000</v>
      </c>
      <c r="F55" s="47">
        <f t="shared" si="2"/>
        <v>0</v>
      </c>
      <c r="G55" s="47">
        <f t="shared" si="3"/>
        <v>100</v>
      </c>
      <c r="H55" s="9"/>
    </row>
    <row r="56" spans="1:9" ht="28.5" customHeight="1">
      <c r="A56" s="28">
        <v>8</v>
      </c>
      <c r="B56" s="51" t="s">
        <v>27</v>
      </c>
      <c r="C56" s="53" t="s">
        <v>52</v>
      </c>
      <c r="D56" s="30">
        <v>0</v>
      </c>
      <c r="E56" s="30">
        <v>0</v>
      </c>
      <c r="F56" s="30">
        <f t="shared" si="2"/>
        <v>0</v>
      </c>
      <c r="G56" s="30" t="e">
        <f t="shared" si="3"/>
        <v>#DIV/0!</v>
      </c>
      <c r="H56" s="4"/>
      <c r="I56" s="4"/>
    </row>
    <row r="57" spans="1:9" s="6" customFormat="1" ht="28.5" customHeight="1">
      <c r="A57" s="28">
        <v>9</v>
      </c>
      <c r="B57" s="7" t="s">
        <v>38</v>
      </c>
      <c r="C57" s="29" t="s">
        <v>60</v>
      </c>
      <c r="D57" s="30">
        <v>2070272</v>
      </c>
      <c r="E57" s="30">
        <v>2035894.55</v>
      </c>
      <c r="F57" s="30">
        <f t="shared" si="2"/>
        <v>-34377.44999999995</v>
      </c>
      <c r="G57" s="30">
        <f t="shared" si="3"/>
        <v>98.33947181819586</v>
      </c>
      <c r="H57" s="10"/>
      <c r="I57" s="1"/>
    </row>
    <row r="58" spans="1:9" ht="47.25" customHeight="1">
      <c r="A58" s="28">
        <v>10</v>
      </c>
      <c r="B58" s="7" t="s">
        <v>69</v>
      </c>
      <c r="C58" s="29" t="s">
        <v>53</v>
      </c>
      <c r="D58" s="30">
        <v>305022</v>
      </c>
      <c r="E58" s="30">
        <v>301152.29</v>
      </c>
      <c r="F58" s="30">
        <f t="shared" si="2"/>
        <v>-3869.710000000021</v>
      </c>
      <c r="G58" s="30">
        <f t="shared" si="3"/>
        <v>98.73133413327562</v>
      </c>
      <c r="H58" s="4"/>
      <c r="I58" s="4"/>
    </row>
    <row r="59" spans="1:9" ht="51" customHeight="1">
      <c r="A59" s="28">
        <v>11</v>
      </c>
      <c r="B59" s="7" t="s">
        <v>68</v>
      </c>
      <c r="C59" s="29" t="s">
        <v>67</v>
      </c>
      <c r="D59" s="30">
        <v>26804941</v>
      </c>
      <c r="E59" s="30">
        <v>26511874.78</v>
      </c>
      <c r="F59" s="30">
        <f>E59-D59</f>
        <v>-293066.2199999988</v>
      </c>
      <c r="G59" s="30">
        <f>E59/D59*100</f>
        <v>98.90667090071193</v>
      </c>
      <c r="H59" s="4"/>
      <c r="I59" s="4"/>
    </row>
    <row r="60" spans="1:9" s="6" customFormat="1" ht="25.5" customHeight="1">
      <c r="A60" s="28">
        <v>12</v>
      </c>
      <c r="B60" s="7" t="s">
        <v>39</v>
      </c>
      <c r="C60" s="29" t="s">
        <v>61</v>
      </c>
      <c r="D60" s="30">
        <v>4863077</v>
      </c>
      <c r="E60" s="30">
        <v>3583547.45</v>
      </c>
      <c r="F60" s="30">
        <f t="shared" si="2"/>
        <v>-1279529.5499999998</v>
      </c>
      <c r="G60" s="30">
        <f t="shared" si="3"/>
        <v>73.68888977081795</v>
      </c>
      <c r="H60" s="10"/>
      <c r="I60" s="1"/>
    </row>
    <row r="61" spans="1:7" ht="28.5" customHeight="1">
      <c r="A61" s="28">
        <v>13</v>
      </c>
      <c r="B61" s="48" t="s">
        <v>40</v>
      </c>
      <c r="C61" s="34" t="s">
        <v>62</v>
      </c>
      <c r="D61" s="35">
        <v>106066</v>
      </c>
      <c r="E61" s="35">
        <v>49204</v>
      </c>
      <c r="F61" s="30">
        <f t="shared" si="2"/>
        <v>-56862</v>
      </c>
      <c r="G61" s="30">
        <f t="shared" si="3"/>
        <v>46.38998359512002</v>
      </c>
    </row>
    <row r="62" spans="1:9" ht="14.25" customHeight="1">
      <c r="A62" s="28">
        <v>14</v>
      </c>
      <c r="B62" s="24"/>
      <c r="C62" s="25"/>
      <c r="D62" s="26">
        <v>0</v>
      </c>
      <c r="E62" s="26">
        <v>0</v>
      </c>
      <c r="F62" s="26">
        <f t="shared" si="2"/>
        <v>0</v>
      </c>
      <c r="G62" s="26" t="e">
        <f t="shared" si="3"/>
        <v>#DIV/0!</v>
      </c>
      <c r="H62" s="4"/>
      <c r="I62" s="4"/>
    </row>
    <row r="63" spans="1:7" ht="30.75" customHeight="1">
      <c r="A63" s="28"/>
      <c r="B63" s="49" t="s">
        <v>3</v>
      </c>
      <c r="C63" s="29"/>
      <c r="D63" s="30">
        <f>D41+D42+D46+D49+D50+D51+D52+D56+D57+D58+D59+D60+D61+D62</f>
        <v>35919616.6</v>
      </c>
      <c r="E63" s="30">
        <f>E41+E42+E46+E49+E50+E51+E52+E56+E57+E58+E59+E60+E61+E62</f>
        <v>34158003.580000006</v>
      </c>
      <c r="F63" s="30">
        <f t="shared" si="2"/>
        <v>-1761613.0199999958</v>
      </c>
      <c r="G63" s="30">
        <f>E63/D63*100</f>
        <v>95.09567977961102</v>
      </c>
    </row>
    <row r="64" spans="2:8" ht="16.5">
      <c r="B64" s="56"/>
      <c r="C64" s="56"/>
      <c r="D64" s="56"/>
      <c r="E64" s="56"/>
      <c r="F64" s="56"/>
      <c r="G64" s="56"/>
      <c r="H64" s="56"/>
    </row>
    <row r="65" spans="2:4" ht="16.5">
      <c r="B65" s="6"/>
      <c r="C65" s="6"/>
      <c r="D65" s="6"/>
    </row>
    <row r="67" spans="2:4" ht="16.5">
      <c r="B67" s="6"/>
      <c r="C67" s="6"/>
      <c r="D67" s="6"/>
    </row>
    <row r="68" ht="16.5">
      <c r="B68" s="6"/>
    </row>
    <row r="70" spans="1:5" ht="16.5">
      <c r="A70" s="33"/>
      <c r="B70" s="6"/>
      <c r="C70" s="6"/>
      <c r="D70" s="6"/>
      <c r="E70" s="6"/>
    </row>
    <row r="88" spans="1:8" ht="16.5">
      <c r="A88" s="32"/>
      <c r="B88" s="4"/>
      <c r="C88" s="4"/>
      <c r="D88" s="4"/>
      <c r="E88" s="4"/>
      <c r="F88" s="4"/>
      <c r="G88" s="4"/>
      <c r="H88" s="4"/>
    </row>
    <row r="89" spans="1:8" ht="16.5">
      <c r="A89" s="32"/>
      <c r="B89" s="4"/>
      <c r="C89" s="4"/>
      <c r="D89" s="4"/>
      <c r="E89" s="4"/>
      <c r="F89" s="4"/>
      <c r="G89" s="4"/>
      <c r="H89" s="4"/>
    </row>
    <row r="90" spans="1:8" ht="16.5">
      <c r="A90" s="32"/>
      <c r="B90" s="4"/>
      <c r="C90" s="4"/>
      <c r="D90" s="4"/>
      <c r="E90" s="4"/>
      <c r="F90" s="4"/>
      <c r="G90" s="4"/>
      <c r="H90" s="4"/>
    </row>
    <row r="91" spans="1:8" ht="16.5">
      <c r="A91" s="32"/>
      <c r="B91" s="4"/>
      <c r="C91" s="4"/>
      <c r="D91" s="4"/>
      <c r="E91" s="4"/>
      <c r="F91" s="4"/>
      <c r="G91" s="4"/>
      <c r="H91" s="4"/>
    </row>
    <row r="92" spans="1:8" ht="16.5">
      <c r="A92" s="32"/>
      <c r="B92" s="4"/>
      <c r="C92" s="4"/>
      <c r="D92" s="4"/>
      <c r="E92" s="4"/>
      <c r="F92" s="4"/>
      <c r="G92" s="4"/>
      <c r="H92" s="4"/>
    </row>
    <row r="93" spans="1:8" ht="16.5">
      <c r="A93" s="32"/>
      <c r="B93" s="4"/>
      <c r="C93" s="4"/>
      <c r="D93" s="4"/>
      <c r="E93" s="4"/>
      <c r="F93" s="4"/>
      <c r="G93" s="4"/>
      <c r="H93" s="4"/>
    </row>
    <row r="94" spans="1:8" ht="16.5">
      <c r="A94" s="32"/>
      <c r="B94" s="4"/>
      <c r="C94" s="4"/>
      <c r="D94" s="4"/>
      <c r="E94" s="4"/>
      <c r="F94" s="4"/>
      <c r="G94" s="4"/>
      <c r="H94" s="4"/>
    </row>
    <row r="95" spans="1:8" ht="16.5">
      <c r="A95" s="32"/>
      <c r="B95" s="4"/>
      <c r="C95" s="4"/>
      <c r="D95" s="4"/>
      <c r="E95" s="4"/>
      <c r="F95" s="4"/>
      <c r="G95" s="4"/>
      <c r="H95" s="4"/>
    </row>
    <row r="96" spans="1:8" ht="16.5">
      <c r="A96" s="32"/>
      <c r="B96" s="4"/>
      <c r="C96" s="4"/>
      <c r="D96" s="4"/>
      <c r="E96" s="4"/>
      <c r="F96" s="4"/>
      <c r="G96" s="4"/>
      <c r="H96" s="4"/>
    </row>
    <row r="97" spans="1:8" ht="16.5">
      <c r="A97" s="32"/>
      <c r="B97" s="4"/>
      <c r="C97" s="4"/>
      <c r="D97" s="4"/>
      <c r="E97" s="4"/>
      <c r="F97" s="4"/>
      <c r="G97" s="4"/>
      <c r="H97" s="4"/>
    </row>
    <row r="98" spans="1:8" ht="16.5">
      <c r="A98" s="32"/>
      <c r="B98" s="4"/>
      <c r="C98" s="4"/>
      <c r="D98" s="4"/>
      <c r="E98" s="4"/>
      <c r="F98" s="4"/>
      <c r="G98" s="4"/>
      <c r="H98" s="4"/>
    </row>
    <row r="99" spans="1:8" ht="16.5">
      <c r="A99" s="32"/>
      <c r="B99" s="4"/>
      <c r="C99" s="4"/>
      <c r="D99" s="4"/>
      <c r="E99" s="4"/>
      <c r="F99" s="4"/>
      <c r="G99" s="4"/>
      <c r="H99" s="4"/>
    </row>
    <row r="100" spans="1:8" ht="16.5">
      <c r="A100" s="32"/>
      <c r="B100" s="4"/>
      <c r="C100" s="4"/>
      <c r="D100" s="4"/>
      <c r="E100" s="4"/>
      <c r="F100" s="4"/>
      <c r="G100" s="4"/>
      <c r="H100" s="4"/>
    </row>
    <row r="101" spans="1:8" ht="16.5">
      <c r="A101" s="32"/>
      <c r="B101" s="4"/>
      <c r="C101" s="4"/>
      <c r="D101" s="4"/>
      <c r="E101" s="4"/>
      <c r="F101" s="4"/>
      <c r="G101" s="4"/>
      <c r="H101" s="4"/>
    </row>
    <row r="102" spans="1:8" ht="16.5">
      <c r="A102" s="32"/>
      <c r="B102" s="4"/>
      <c r="C102" s="4"/>
      <c r="D102" s="4"/>
      <c r="E102" s="4"/>
      <c r="F102" s="4"/>
      <c r="G102" s="4"/>
      <c r="H102" s="4"/>
    </row>
    <row r="103" spans="1:8" ht="16.5">
      <c r="A103" s="32"/>
      <c r="B103" s="4"/>
      <c r="C103" s="4"/>
      <c r="D103" s="4"/>
      <c r="E103" s="4"/>
      <c r="F103" s="4"/>
      <c r="G103" s="4"/>
      <c r="H103" s="4"/>
    </row>
    <row r="104" spans="1:8" ht="16.5">
      <c r="A104" s="32"/>
      <c r="B104" s="4"/>
      <c r="C104" s="4"/>
      <c r="D104" s="4"/>
      <c r="E104" s="4"/>
      <c r="F104" s="4"/>
      <c r="G104" s="4"/>
      <c r="H104" s="4"/>
    </row>
    <row r="105" spans="1:8" ht="16.5">
      <c r="A105" s="32"/>
      <c r="B105" s="4"/>
      <c r="C105" s="4"/>
      <c r="D105" s="4"/>
      <c r="E105" s="4"/>
      <c r="F105" s="4"/>
      <c r="G105" s="4"/>
      <c r="H105" s="4"/>
    </row>
    <row r="106" spans="1:8" ht="16.5">
      <c r="A106" s="32"/>
      <c r="B106" s="4"/>
      <c r="C106" s="4"/>
      <c r="D106" s="4"/>
      <c r="E106" s="4"/>
      <c r="F106" s="4"/>
      <c r="G106" s="4"/>
      <c r="H106" s="4"/>
    </row>
    <row r="107" spans="1:8" ht="16.5">
      <c r="A107" s="32"/>
      <c r="B107" s="4"/>
      <c r="C107" s="4"/>
      <c r="D107" s="4"/>
      <c r="E107" s="4"/>
      <c r="F107" s="4"/>
      <c r="G107" s="4"/>
      <c r="H107" s="4"/>
    </row>
    <row r="108" spans="1:8" ht="16.5">
      <c r="A108" s="32"/>
      <c r="B108" s="4"/>
      <c r="C108" s="4"/>
      <c r="D108" s="4"/>
      <c r="E108" s="4"/>
      <c r="F108" s="4"/>
      <c r="G108" s="4"/>
      <c r="H108" s="4"/>
    </row>
    <row r="109" spans="1:8" ht="16.5">
      <c r="A109" s="32"/>
      <c r="B109" s="4"/>
      <c r="C109" s="4"/>
      <c r="D109" s="4"/>
      <c r="E109" s="4"/>
      <c r="F109" s="4"/>
      <c r="G109" s="4"/>
      <c r="H109" s="4"/>
    </row>
    <row r="110" spans="1:8" ht="16.5">
      <c r="A110" s="32"/>
      <c r="B110" s="4"/>
      <c r="C110" s="4"/>
      <c r="D110" s="4"/>
      <c r="E110" s="4"/>
      <c r="F110" s="4"/>
      <c r="G110" s="4"/>
      <c r="H110" s="4"/>
    </row>
    <row r="111" spans="1:8" ht="16.5">
      <c r="A111" s="32"/>
      <c r="B111" s="4"/>
      <c r="C111" s="4"/>
      <c r="D111" s="4"/>
      <c r="E111" s="4"/>
      <c r="F111" s="4"/>
      <c r="G111" s="4"/>
      <c r="H111" s="4"/>
    </row>
    <row r="112" spans="1:8" ht="16.5">
      <c r="A112" s="32"/>
      <c r="B112" s="4"/>
      <c r="C112" s="4"/>
      <c r="D112" s="4"/>
      <c r="E112" s="4"/>
      <c r="F112" s="4"/>
      <c r="G112" s="4"/>
      <c r="H112" s="4"/>
    </row>
    <row r="113" spans="1:8" ht="16.5">
      <c r="A113" s="32"/>
      <c r="B113" s="4"/>
      <c r="C113" s="4"/>
      <c r="D113" s="4"/>
      <c r="E113" s="4"/>
      <c r="F113" s="4"/>
      <c r="G113" s="4"/>
      <c r="H113" s="4"/>
    </row>
    <row r="114" spans="1:8" ht="16.5">
      <c r="A114" s="32"/>
      <c r="B114" s="4"/>
      <c r="C114" s="4"/>
      <c r="D114" s="4"/>
      <c r="E114" s="4"/>
      <c r="F114" s="4"/>
      <c r="G114" s="4"/>
      <c r="H114" s="4"/>
    </row>
    <row r="115" spans="1:8" ht="16.5">
      <c r="A115" s="32"/>
      <c r="B115" s="4"/>
      <c r="C115" s="4"/>
      <c r="D115" s="4"/>
      <c r="E115" s="4"/>
      <c r="F115" s="4"/>
      <c r="G115" s="4"/>
      <c r="H115" s="4"/>
    </row>
    <row r="116" spans="1:8" ht="16.5">
      <c r="A116" s="32"/>
      <c r="B116" s="4"/>
      <c r="C116" s="4"/>
      <c r="D116" s="4"/>
      <c r="E116" s="4"/>
      <c r="F116" s="4"/>
      <c r="G116" s="4"/>
      <c r="H116" s="4"/>
    </row>
    <row r="117" spans="1:8" ht="16.5">
      <c r="A117" s="32"/>
      <c r="B117" s="4"/>
      <c r="C117" s="4"/>
      <c r="D117" s="4"/>
      <c r="E117" s="4"/>
      <c r="F117" s="4"/>
      <c r="G117" s="4"/>
      <c r="H117" s="4"/>
    </row>
    <row r="118" spans="1:8" ht="16.5">
      <c r="A118" s="32"/>
      <c r="B118" s="4"/>
      <c r="C118" s="4"/>
      <c r="D118" s="4"/>
      <c r="E118" s="4"/>
      <c r="F118" s="4"/>
      <c r="G118" s="4"/>
      <c r="H118" s="4"/>
    </row>
    <row r="119" spans="1:8" ht="16.5">
      <c r="A119" s="32"/>
      <c r="B119" s="4"/>
      <c r="C119" s="4"/>
      <c r="D119" s="4"/>
      <c r="E119" s="4"/>
      <c r="F119" s="4"/>
      <c r="G119" s="4"/>
      <c r="H119" s="4"/>
    </row>
    <row r="120" spans="1:8" ht="16.5">
      <c r="A120" s="32"/>
      <c r="B120" s="4"/>
      <c r="C120" s="4"/>
      <c r="D120" s="4"/>
      <c r="E120" s="4"/>
      <c r="F120" s="4"/>
      <c r="G120" s="4"/>
      <c r="H120" s="4"/>
    </row>
    <row r="121" spans="1:8" ht="16.5">
      <c r="A121" s="32"/>
      <c r="B121" s="4"/>
      <c r="C121" s="4"/>
      <c r="D121" s="4"/>
      <c r="E121" s="4"/>
      <c r="F121" s="4"/>
      <c r="G121" s="4"/>
      <c r="H121" s="4"/>
    </row>
    <row r="122" spans="1:8" ht="16.5">
      <c r="A122" s="32"/>
      <c r="B122" s="4"/>
      <c r="C122" s="4"/>
      <c r="D122" s="4"/>
      <c r="E122" s="4"/>
      <c r="F122" s="4"/>
      <c r="G122" s="4"/>
      <c r="H122" s="4"/>
    </row>
    <row r="123" spans="1:8" ht="16.5">
      <c r="A123" s="32"/>
      <c r="B123" s="4"/>
      <c r="C123" s="4"/>
      <c r="D123" s="4"/>
      <c r="E123" s="4"/>
      <c r="F123" s="4"/>
      <c r="G123" s="4"/>
      <c r="H123" s="4"/>
    </row>
    <row r="124" spans="1:8" ht="16.5">
      <c r="A124" s="32"/>
      <c r="B124" s="4"/>
      <c r="C124" s="4"/>
      <c r="D124" s="4"/>
      <c r="E124" s="4"/>
      <c r="F124" s="4"/>
      <c r="G124" s="4"/>
      <c r="H124" s="4"/>
    </row>
    <row r="125" spans="1:8" ht="16.5">
      <c r="A125" s="32"/>
      <c r="B125" s="4"/>
      <c r="C125" s="4"/>
      <c r="D125" s="4"/>
      <c r="E125" s="4"/>
      <c r="F125" s="4"/>
      <c r="G125" s="4"/>
      <c r="H125" s="4"/>
    </row>
    <row r="126" spans="1:8" ht="16.5">
      <c r="A126" s="32"/>
      <c r="B126" s="4"/>
      <c r="C126" s="4"/>
      <c r="D126" s="4"/>
      <c r="E126" s="4"/>
      <c r="F126" s="4"/>
      <c r="G126" s="4"/>
      <c r="H126" s="4"/>
    </row>
    <row r="127" spans="1:8" ht="16.5">
      <c r="A127" s="32"/>
      <c r="B127" s="4"/>
      <c r="C127" s="4"/>
      <c r="D127" s="4"/>
      <c r="E127" s="4"/>
      <c r="F127" s="4"/>
      <c r="G127" s="4"/>
      <c r="H127" s="4"/>
    </row>
    <row r="128" spans="1:8" ht="16.5">
      <c r="A128" s="32"/>
      <c r="B128" s="4"/>
      <c r="C128" s="4"/>
      <c r="D128" s="4"/>
      <c r="E128" s="4"/>
      <c r="F128" s="4"/>
      <c r="G128" s="4"/>
      <c r="H128" s="4"/>
    </row>
    <row r="129" spans="1:8" ht="16.5">
      <c r="A129" s="32"/>
      <c r="B129" s="4"/>
      <c r="C129" s="4"/>
      <c r="D129" s="4"/>
      <c r="E129" s="4"/>
      <c r="F129" s="4"/>
      <c r="G129" s="4"/>
      <c r="H129" s="4"/>
    </row>
    <row r="130" spans="1:8" ht="16.5">
      <c r="A130" s="32"/>
      <c r="B130" s="4"/>
      <c r="C130" s="4"/>
      <c r="D130" s="4"/>
      <c r="E130" s="4"/>
      <c r="F130" s="4"/>
      <c r="G130" s="4"/>
      <c r="H130" s="4"/>
    </row>
    <row r="131" spans="1:8" ht="16.5">
      <c r="A131" s="32"/>
      <c r="B131" s="4"/>
      <c r="C131" s="4"/>
      <c r="D131" s="4"/>
      <c r="E131" s="4"/>
      <c r="F131" s="4"/>
      <c r="G131" s="4"/>
      <c r="H131" s="4"/>
    </row>
    <row r="132" spans="1:8" ht="16.5">
      <c r="A132" s="32"/>
      <c r="B132" s="4"/>
      <c r="C132" s="4"/>
      <c r="D132" s="4"/>
      <c r="E132" s="4"/>
      <c r="F132" s="4"/>
      <c r="G132" s="4"/>
      <c r="H132" s="4"/>
    </row>
    <row r="133" spans="1:8" ht="16.5">
      <c r="A133" s="32"/>
      <c r="B133" s="4"/>
      <c r="C133" s="4"/>
      <c r="D133" s="4"/>
      <c r="E133" s="4"/>
      <c r="F133" s="4"/>
      <c r="G133" s="4"/>
      <c r="H133" s="4"/>
    </row>
    <row r="134" spans="1:8" ht="16.5">
      <c r="A134" s="32"/>
      <c r="B134" s="4"/>
      <c r="C134" s="4"/>
      <c r="D134" s="4"/>
      <c r="E134" s="4"/>
      <c r="F134" s="4"/>
      <c r="G134" s="4"/>
      <c r="H134" s="4"/>
    </row>
    <row r="135" spans="1:8" ht="16.5">
      <c r="A135" s="32"/>
      <c r="B135" s="4"/>
      <c r="C135" s="4"/>
      <c r="D135" s="4"/>
      <c r="E135" s="4"/>
      <c r="F135" s="4"/>
      <c r="G135" s="4"/>
      <c r="H135" s="4"/>
    </row>
    <row r="136" spans="1:8" ht="16.5">
      <c r="A136" s="32"/>
      <c r="B136" s="4"/>
      <c r="C136" s="4"/>
      <c r="D136" s="4"/>
      <c r="E136" s="4"/>
      <c r="F136" s="4"/>
      <c r="G136" s="4"/>
      <c r="H136" s="4"/>
    </row>
    <row r="137" spans="1:8" ht="16.5">
      <c r="A137" s="32"/>
      <c r="B137" s="4"/>
      <c r="C137" s="4"/>
      <c r="D137" s="4"/>
      <c r="E137" s="4"/>
      <c r="F137" s="4"/>
      <c r="G137" s="4"/>
      <c r="H137" s="4"/>
    </row>
    <row r="138" spans="1:8" ht="16.5">
      <c r="A138" s="32"/>
      <c r="B138" s="4"/>
      <c r="C138" s="4"/>
      <c r="D138" s="4"/>
      <c r="E138" s="4"/>
      <c r="F138" s="4"/>
      <c r="G138" s="4"/>
      <c r="H138" s="4"/>
    </row>
    <row r="139" spans="1:8" ht="16.5">
      <c r="A139" s="32"/>
      <c r="B139" s="4"/>
      <c r="C139" s="4"/>
      <c r="D139" s="4"/>
      <c r="E139" s="4"/>
      <c r="F139" s="4"/>
      <c r="G139" s="4"/>
      <c r="H139" s="4"/>
    </row>
  </sheetData>
  <sheetProtection/>
  <mergeCells count="8">
    <mergeCell ref="F39:F40"/>
    <mergeCell ref="B64:H64"/>
    <mergeCell ref="D2:G2"/>
    <mergeCell ref="A5:G5"/>
    <mergeCell ref="A6:G6"/>
    <mergeCell ref="A7:G7"/>
    <mergeCell ref="B37:G37"/>
    <mergeCell ref="B38:G38"/>
  </mergeCells>
  <printOptions/>
  <pageMargins left="0.7" right="0.7" top="0.75" bottom="0.75" header="0.3" footer="0.3"/>
  <pageSetup horizontalDpi="600" verticalDpi="600" orientation="portrait" paperSize="9" scale="6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Волчанский 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2021-02-18T06:42:38Z</cp:lastPrinted>
  <dcterms:created xsi:type="dcterms:W3CDTF">2004-01-19T08:23:27Z</dcterms:created>
  <dcterms:modified xsi:type="dcterms:W3CDTF">2021-02-18T06:42:43Z</dcterms:modified>
  <cp:category/>
  <cp:version/>
  <cp:contentType/>
  <cp:contentStatus/>
</cp:coreProperties>
</file>