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5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'дод.6'!$6:$6</definedName>
    <definedName name="_xlnm.Print_Area" localSheetId="0">'дод.6'!$B$1:$L$40</definedName>
  </definedNames>
  <calcPr fullCalcOnLoad="1"/>
</workbook>
</file>

<file path=xl/sharedStrings.xml><?xml version="1.0" encoding="utf-8"?>
<sst xmlns="http://schemas.openxmlformats.org/spreadsheetml/2006/main" count="105" uniqueCount="82">
  <si>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</si>
  <si>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</si>
  <si>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</si>
  <si>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</si>
  <si>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Обсяг видатків бюджету розвитку, які спрямовуються на будівництво обєкта у бюджетному періоді, гривень</t>
  </si>
  <si>
    <t>Рівень готовності обєкта на кінець бюджетного періоду, %</t>
  </si>
  <si>
    <t>Код Функціональної класифікації видатків та кредитування бюджету</t>
  </si>
  <si>
    <t>Х</t>
  </si>
  <si>
    <t>УСЬОГО</t>
  </si>
  <si>
    <t>0490</t>
  </si>
  <si>
    <t>(код бюджету)</t>
  </si>
  <si>
    <t>(грн)</t>
  </si>
  <si>
    <t>Рівень виконання робіт на початок бюджетного періоду, %</t>
  </si>
  <si>
    <t>Виконання інвестиційних проектів в рамках реалізації заходів, спрямованих на розвиток системи охорони здоровя у сільській місцевості</t>
  </si>
  <si>
    <t>0180</t>
  </si>
  <si>
    <t>0620</t>
  </si>
  <si>
    <t>9750</t>
  </si>
  <si>
    <t>Субвенція з місцевого бюджету на співфінансування інвестеційних проектів</t>
  </si>
  <si>
    <t>"Будівництво амбулаторії загальної практики – сімейної медицини по вул. Центральній, 115 в с. Варварівка Вовчанського району Харківської області" (коригування)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</si>
  <si>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</si>
  <si>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</si>
  <si>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0100000</t>
  </si>
  <si>
    <r>
      <t xml:space="preserve">Міська  рада </t>
    </r>
    <r>
      <rPr>
        <i/>
        <sz val="11"/>
        <rFont val="Times New Roman"/>
        <family val="1"/>
      </rPr>
      <t>(головний розпорядник)</t>
    </r>
  </si>
  <si>
    <t>0110000</t>
  </si>
  <si>
    <r>
      <t xml:space="preserve">Міська рада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</si>
  <si>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0117367</t>
  </si>
  <si>
    <t>0116030</t>
  </si>
  <si>
    <t>6030</t>
  </si>
  <si>
    <t>Організація благоустрою населених пунктів</t>
  </si>
  <si>
    <t>Придбання техніки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</si>
  <si>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</si>
  <si>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</si>
  <si>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</si>
  <si>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</si>
  <si>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предметів та обладнання довгострокового користування</t>
  </si>
  <si>
    <r>
      <t xml:space="preserve">Фінансовий відділ Вовчанської міської ради </t>
    </r>
    <r>
      <rPr>
        <i/>
        <sz val="11"/>
        <rFont val="Times New Roman"/>
        <family val="1"/>
      </rPr>
      <t>(головний розпорядник)</t>
    </r>
  </si>
  <si>
    <r>
      <t>Фінансовий відділ Вовчанської міської ради</t>
    </r>
    <r>
      <rPr>
        <i/>
        <sz val="11"/>
        <rFont val="Times New Roman"/>
        <family val="1"/>
      </rPr>
      <t xml:space="preserve"> (відповідальний виконавець)</t>
    </r>
  </si>
  <si>
    <t>Секретар міської ради                                                                                                                                                     Ольга ТОПОРКОВА</t>
  </si>
  <si>
    <t>Підготував 
Начальник
фінансового відділу                                                                                                                                                                  Ганна СТАРОДУБЕЦЬ</t>
  </si>
  <si>
    <t>Розподіл коштів  бюджету розвитку на здійснення заходів на будівництво, 
реконструкцію і реставрацію, капітальний ремонт  об’єктів виробничої, комунікаційної та соціальної інфраструктури за об’єктами у 2021 році</t>
  </si>
  <si>
    <t>Співфінансування для реконструкції приймального відділення  комунального некомерційного підприємства «Вовчанська центральна районна лікарня» Вовчанської районної ради  Харківської області по вул. Шевченко, 28 в м. Вовчанськ, Вовчанського району, Харківської області (коригування)</t>
  </si>
  <si>
    <t>2018-2021</t>
  </si>
  <si>
    <t>2020-2021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</si>
  <si>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</si>
  <si>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</si>
  <si>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0800000</t>
  </si>
  <si>
    <r>
      <t xml:space="preserve">Відділ соціального захисту населення </t>
    </r>
    <r>
      <rPr>
        <i/>
        <sz val="11"/>
        <rFont val="Times New Roman"/>
        <family val="1"/>
      </rPr>
      <t>(головний розпорядник)</t>
    </r>
  </si>
  <si>
    <r>
      <t xml:space="preserve">Відділ соціального захисту населення </t>
    </r>
    <r>
      <rPr>
        <i/>
        <sz val="11"/>
        <rFont val="Times New Roman"/>
        <family val="1"/>
      </rPr>
      <t>(відповідальний виконавець)</t>
    </r>
  </si>
  <si>
    <t>0810160</t>
  </si>
  <si>
    <t>0111010</t>
  </si>
  <si>
    <t>1010</t>
  </si>
  <si>
    <t>0910</t>
  </si>
  <si>
    <t>Надання дошкільної освіти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</si>
  <si>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</si>
  <si>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</si>
  <si>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</si>
  <si>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</si>
  <si>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7321</t>
  </si>
  <si>
    <t>0443</t>
  </si>
  <si>
    <t>Будівництво 1 освітніх установ та закладів</t>
  </si>
  <si>
    <t>0116013</t>
  </si>
  <si>
    <t>6013</t>
  </si>
  <si>
    <t>Забезпечення діяльності водопровідно-каналізаційного господарства</t>
  </si>
  <si>
    <t>0600000</t>
  </si>
  <si>
    <r>
      <t xml:space="preserve">Відділ освіти </t>
    </r>
    <r>
      <rPr>
        <i/>
        <sz val="11"/>
        <rFont val="Times New Roman"/>
        <family val="1"/>
      </rPr>
      <t>(головний розпорядник)</t>
    </r>
  </si>
  <si>
    <t>0610000</t>
  </si>
  <si>
    <r>
      <t xml:space="preserve">Відділ освіти </t>
    </r>
    <r>
      <rPr>
        <i/>
        <sz val="11"/>
        <rFont val="Times New Roman"/>
        <family val="1"/>
      </rPr>
      <t>(відповідальний виконавець)</t>
    </r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</si>
  <si>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</si>
  <si>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</si>
  <si>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</si>
  <si>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</si>
  <si>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0617321</t>
  </si>
  <si>
    <t>"Ремонт реставраційний ( покрівля та горищне перекриття) Вовчанського ліцею №2 Вовчанської районної ради, Харківської  області за адресою: м. Вовчанськ, вул. Гагаріна, 12 "</t>
  </si>
  <si>
    <t>"Капітальний ремонт дорожнього покриття з елементами благоустрою вул. Рубіжанське шосе в м. Вовчанськ, Харківської області"</t>
  </si>
  <si>
    <t>Реконструкція системи газопостачання КЗ Вовчанський ліцей №3 за адресою: м. Вовчанськ, вул. Зернова, 43</t>
  </si>
  <si>
    <t>9720</t>
  </si>
  <si>
    <t>Субвенція з місцевого бюджету на виконання інвестиційних проектів</t>
  </si>
  <si>
    <t xml:space="preserve"> Додаток  5
до  рішення Х  сесії Вовчанської міської ради VIІІ скликання
«Про внесення змін до рішення ІІІ (позачергова) сесії VIІІ скликання Вовчанської міської ради від 23 грудня 2020 року     «Про міський бюджет на 2021 рік» 
( пункт 4)</t>
  </si>
  <si>
    <t>9770</t>
  </si>
  <si>
    <t xml:space="preserve">Інші субвенції з місцевого бюджету
</t>
  </si>
  <si>
    <t>співфінансування проєкту «Упорядкування полігону ТПВ – забезпечення епідемічного благополуччя населення та екологічної безпеки на території Старосалтівської селищної ради» в рамках обласного конкурсу "Разом в майбутнє"</t>
  </si>
  <si>
    <t>"Реконструкція будівлі Комунального закладу "Варварівський ліцей Вовчанської міської ради Чугуївського району Харківської області" за адресою: 62596, Харківська область, Чугуївський район, село Варварівка, вулиця Центральна, будинок 125-А"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</si>
</sst>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name val="Times New Roman"/>
      <family val="1"/>
    </font>
    <font>
      <sz val="1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4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3" fontId="0" fillId="0" borderId="0" xfId="0" applyNumberFormat="1" applyFont="1" applyFill="1" applyAlignment="1" applyProtection="1">
      <alignment/>
      <protection/>
    </xf>
    <xf numFmtId="3" fontId="19" fillId="0" borderId="13" xfId="95" applyNumberFormat="1" applyFont="1" applyBorder="1" applyAlignment="1">
      <alignment horizontal="center" vertical="center"/>
      <protection/>
    </xf>
    <xf numFmtId="3" fontId="0" fillId="0" borderId="13" xfId="95" applyNumberFormat="1" applyFont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right" vertical="top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>
      <alignment horizontal="center" vertical="center" wrapText="1"/>
    </xf>
    <xf numFmtId="0" fontId="0" fillId="0" borderId="13" xfId="105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49" fontId="27" fillId="0" borderId="13" xfId="105" applyNumberFormat="1" applyFont="1" applyFill="1" applyBorder="1" applyAlignment="1">
      <alignment horizontal="center" vertical="center" wrapText="1"/>
      <protection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3" xfId="105" applyNumberFormat="1" applyFont="1" applyFill="1" applyBorder="1" applyAlignment="1">
      <alignment horizontal="center" vertical="center" wrapText="1"/>
      <protection/>
    </xf>
    <xf numFmtId="0" fontId="26" fillId="0" borderId="13" xfId="105" applyFont="1" applyFill="1" applyBorder="1" applyAlignment="1">
      <alignment horizontal="left" vertical="center" wrapText="1"/>
      <protection/>
    </xf>
    <xf numFmtId="49" fontId="26" fillId="0" borderId="13" xfId="0" applyNumberFormat="1" applyFont="1" applyFill="1" applyBorder="1" applyAlignment="1">
      <alignment horizontal="center" vertical="center" wrapText="1"/>
    </xf>
    <xf numFmtId="0" fontId="27" fillId="0" borderId="13" xfId="105" applyFont="1" applyFill="1" applyBorder="1" applyAlignment="1">
      <alignment horizontal="left" vertical="center" wrapText="1"/>
      <protection/>
    </xf>
    <xf numFmtId="3" fontId="19" fillId="0" borderId="13" xfId="95" applyNumberFormat="1" applyFont="1" applyFill="1" applyBorder="1" applyAlignment="1">
      <alignment horizontal="center" vertical="center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28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75" zoomScaleSheetLayoutView="75" zoomScalePageLayoutView="0" workbookViewId="0" topLeftCell="D14">
      <selection activeCell="K25" sqref="K25"/>
    </sheetView>
  </sheetViews>
  <sheetFormatPr defaultColWidth="9.16015625" defaultRowHeight="12.75"/>
  <cols>
    <col min="1" max="1" width="3.83203125" style="3" hidden="1" customWidth="1"/>
    <col min="2" max="2" width="3.83203125" style="3" customWidth="1"/>
    <col min="3" max="3" width="15.16015625" style="11" customWidth="1"/>
    <col min="4" max="4" width="14" style="11" customWidth="1"/>
    <col min="5" max="5" width="16" style="11" customWidth="1"/>
    <col min="6" max="6" width="48.5" style="3" customWidth="1"/>
    <col min="7" max="7" width="49.16015625" style="3" customWidth="1"/>
    <col min="8" max="8" width="19.33203125" style="3" customWidth="1"/>
    <col min="9" max="9" width="16.83203125" style="3" customWidth="1"/>
    <col min="10" max="10" width="17.5" style="3" customWidth="1"/>
    <col min="11" max="11" width="21.66015625" style="3" customWidth="1"/>
    <col min="12" max="12" width="21.16015625" style="3" customWidth="1"/>
    <col min="13" max="16384" width="9.16015625" style="2" customWidth="1"/>
  </cols>
  <sheetData>
    <row r="1" spans="1:12" s="6" customFormat="1" ht="3.75" customHeight="1">
      <c r="A1" s="5"/>
      <c r="B1" s="5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7:12" ht="135.75" customHeight="1">
      <c r="G2" s="41"/>
      <c r="H2" s="41"/>
      <c r="I2" s="41"/>
      <c r="J2" s="57" t="s">
        <v>77</v>
      </c>
      <c r="K2" s="57"/>
      <c r="L2" s="57"/>
    </row>
    <row r="3" spans="1:12" ht="73.5" customHeight="1">
      <c r="A3" s="1"/>
      <c r="B3" s="1"/>
      <c r="C3" s="52" t="s">
        <v>39</v>
      </c>
      <c r="D3" s="53"/>
      <c r="E3" s="53"/>
      <c r="F3" s="53"/>
      <c r="G3" s="53"/>
      <c r="H3" s="53"/>
      <c r="I3" s="53"/>
      <c r="J3" s="53"/>
      <c r="K3" s="53"/>
      <c r="L3" s="53"/>
    </row>
    <row r="4" spans="1:12" ht="17.25" customHeight="1">
      <c r="A4" s="1"/>
      <c r="B4" s="1"/>
      <c r="C4" s="55">
        <v>20535000000</v>
      </c>
      <c r="D4" s="55"/>
      <c r="E4" s="31"/>
      <c r="F4" s="31"/>
      <c r="G4" s="31"/>
      <c r="H4" s="31"/>
      <c r="I4" s="31"/>
      <c r="J4" s="31"/>
      <c r="K4" s="31"/>
      <c r="L4" s="31"/>
    </row>
    <row r="5" spans="3:12" ht="15.75">
      <c r="C5" s="56" t="s">
        <v>10</v>
      </c>
      <c r="D5" s="56"/>
      <c r="E5" s="12"/>
      <c r="F5" s="4"/>
      <c r="G5" s="15"/>
      <c r="H5" s="15"/>
      <c r="I5" s="15"/>
      <c r="J5" s="15"/>
      <c r="K5" s="15"/>
      <c r="L5" s="32" t="s">
        <v>11</v>
      </c>
    </row>
    <row r="6" spans="1:12" ht="116.25" customHeight="1">
      <c r="A6" s="14"/>
      <c r="B6" s="14"/>
      <c r="C6" s="7" t="s">
        <v>19</v>
      </c>
      <c r="D6" s="7" t="s">
        <v>20</v>
      </c>
      <c r="E6" s="7" t="s">
        <v>6</v>
      </c>
      <c r="F6" s="17" t="s">
        <v>0</v>
      </c>
      <c r="G6" s="8" t="s">
        <v>1</v>
      </c>
      <c r="H6" s="8" t="s">
        <v>2</v>
      </c>
      <c r="I6" s="8" t="s">
        <v>3</v>
      </c>
      <c r="J6" s="8" t="s">
        <v>12</v>
      </c>
      <c r="K6" s="8" t="s">
        <v>4</v>
      </c>
      <c r="L6" s="8" t="s">
        <v>5</v>
      </c>
    </row>
    <row r="7" spans="1:12" ht="20.25" customHeight="1">
      <c r="A7" s="14"/>
      <c r="B7" s="14"/>
      <c r="C7" s="7">
        <v>1</v>
      </c>
      <c r="D7" s="7">
        <v>2</v>
      </c>
      <c r="E7" s="7">
        <v>3</v>
      </c>
      <c r="F7" s="17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</row>
    <row r="8" spans="3:13" ht="49.5" customHeight="1">
      <c r="C8" s="42" t="s">
        <v>21</v>
      </c>
      <c r="D8" s="42"/>
      <c r="E8" s="42"/>
      <c r="F8" s="38" t="s">
        <v>22</v>
      </c>
      <c r="G8" s="19"/>
      <c r="H8" s="19"/>
      <c r="I8" s="19"/>
      <c r="J8" s="19"/>
      <c r="K8" s="21">
        <f>K9</f>
        <v>5683670</v>
      </c>
      <c r="L8" s="22"/>
      <c r="M8" s="24"/>
    </row>
    <row r="9" spans="3:13" ht="49.5" customHeight="1">
      <c r="C9" s="42" t="s">
        <v>23</v>
      </c>
      <c r="D9" s="42"/>
      <c r="E9" s="42"/>
      <c r="F9" s="38" t="s">
        <v>24</v>
      </c>
      <c r="G9" s="19"/>
      <c r="H9" s="19"/>
      <c r="I9" s="19"/>
      <c r="J9" s="19"/>
      <c r="K9" s="21">
        <f>K10+K14+K15+K11+K12+K13+K19</f>
        <v>5683670</v>
      </c>
      <c r="L9" s="22"/>
      <c r="M9" s="24"/>
    </row>
    <row r="10" spans="3:13" ht="49.5" customHeight="1">
      <c r="C10" s="42" t="s">
        <v>30</v>
      </c>
      <c r="D10" s="35" t="s">
        <v>31</v>
      </c>
      <c r="E10" s="35" t="s">
        <v>32</v>
      </c>
      <c r="F10" s="43" t="s">
        <v>33</v>
      </c>
      <c r="G10" s="19" t="s">
        <v>34</v>
      </c>
      <c r="H10" s="19"/>
      <c r="I10" s="19"/>
      <c r="J10" s="19"/>
      <c r="K10" s="21">
        <f>187500-51330</f>
        <v>136170</v>
      </c>
      <c r="L10" s="22"/>
      <c r="M10" s="24"/>
    </row>
    <row r="11" spans="3:13" ht="49.5" customHeight="1" hidden="1">
      <c r="C11" s="29" t="s">
        <v>49</v>
      </c>
      <c r="D11" s="30" t="s">
        <v>50</v>
      </c>
      <c r="E11" s="30" t="s">
        <v>51</v>
      </c>
      <c r="F11" s="43" t="s">
        <v>52</v>
      </c>
      <c r="G11" s="19"/>
      <c r="H11" s="19"/>
      <c r="I11" s="19"/>
      <c r="J11" s="19"/>
      <c r="K11" s="21"/>
      <c r="L11" s="22"/>
      <c r="M11" s="24"/>
    </row>
    <row r="12" spans="3:13" ht="49.5" customHeight="1">
      <c r="C12" s="45" t="s">
        <v>53</v>
      </c>
      <c r="D12" s="44" t="s">
        <v>54</v>
      </c>
      <c r="E12" s="44" t="s">
        <v>55</v>
      </c>
      <c r="F12" s="49" t="s">
        <v>56</v>
      </c>
      <c r="G12" s="19" t="s">
        <v>34</v>
      </c>
      <c r="H12" s="19"/>
      <c r="I12" s="19"/>
      <c r="J12" s="19"/>
      <c r="K12" s="21">
        <v>38500</v>
      </c>
      <c r="L12" s="22"/>
      <c r="M12" s="24"/>
    </row>
    <row r="13" spans="3:13" ht="49.5" customHeight="1">
      <c r="C13" s="29" t="s">
        <v>60</v>
      </c>
      <c r="D13" s="30" t="s">
        <v>61</v>
      </c>
      <c r="E13" s="30" t="s">
        <v>15</v>
      </c>
      <c r="F13" s="25" t="s">
        <v>62</v>
      </c>
      <c r="G13" s="19" t="s">
        <v>34</v>
      </c>
      <c r="H13" s="19"/>
      <c r="I13" s="19"/>
      <c r="J13" s="19"/>
      <c r="K13" s="21">
        <v>99000</v>
      </c>
      <c r="L13" s="22"/>
      <c r="M13" s="24"/>
    </row>
    <row r="14" spans="3:13" ht="49.5" customHeight="1">
      <c r="C14" s="29" t="s">
        <v>26</v>
      </c>
      <c r="D14" s="30" t="s">
        <v>27</v>
      </c>
      <c r="E14" s="30" t="s">
        <v>15</v>
      </c>
      <c r="F14" s="25" t="s">
        <v>28</v>
      </c>
      <c r="G14" s="19" t="s">
        <v>29</v>
      </c>
      <c r="H14" s="19"/>
      <c r="I14" s="19"/>
      <c r="J14" s="19"/>
      <c r="K14" s="21">
        <v>5350000</v>
      </c>
      <c r="L14" s="22"/>
      <c r="M14" s="24"/>
    </row>
    <row r="15" spans="3:13" ht="75.75" customHeight="1" hidden="1">
      <c r="C15" s="33" t="s">
        <v>25</v>
      </c>
      <c r="D15" s="34">
        <v>7367</v>
      </c>
      <c r="E15" s="35" t="s">
        <v>9</v>
      </c>
      <c r="F15" s="36" t="s">
        <v>13</v>
      </c>
      <c r="G15" s="19"/>
      <c r="H15" s="19"/>
      <c r="I15" s="19"/>
      <c r="J15" s="19"/>
      <c r="K15" s="21">
        <f>K16+K17+K18</f>
        <v>0</v>
      </c>
      <c r="L15" s="22"/>
      <c r="M15" s="24"/>
    </row>
    <row r="16" spans="3:13" ht="63" customHeight="1" hidden="1">
      <c r="C16" s="39"/>
      <c r="D16" s="40"/>
      <c r="E16" s="30"/>
      <c r="F16" s="36"/>
      <c r="G16" s="36" t="s">
        <v>18</v>
      </c>
      <c r="H16" s="10" t="s">
        <v>41</v>
      </c>
      <c r="I16" s="10">
        <v>12147789</v>
      </c>
      <c r="J16" s="10">
        <v>70</v>
      </c>
      <c r="K16" s="21"/>
      <c r="L16" s="22">
        <v>100</v>
      </c>
      <c r="M16" s="24"/>
    </row>
    <row r="17" spans="3:13" ht="63" customHeight="1" hidden="1">
      <c r="C17" s="39"/>
      <c r="D17" s="40"/>
      <c r="E17" s="30"/>
      <c r="F17" s="36"/>
      <c r="G17" s="36" t="s">
        <v>18</v>
      </c>
      <c r="H17" s="10" t="s">
        <v>41</v>
      </c>
      <c r="I17" s="10">
        <v>12147789</v>
      </c>
      <c r="J17" s="10">
        <v>70</v>
      </c>
      <c r="K17" s="21"/>
      <c r="L17" s="22">
        <v>100</v>
      </c>
      <c r="M17" s="24"/>
    </row>
    <row r="18" spans="3:13" ht="63" customHeight="1" hidden="1">
      <c r="C18" s="39"/>
      <c r="D18" s="40"/>
      <c r="E18" s="30"/>
      <c r="F18" s="36"/>
      <c r="G18" s="36"/>
      <c r="H18" s="10"/>
      <c r="I18" s="10"/>
      <c r="J18" s="10"/>
      <c r="K18" s="21"/>
      <c r="L18" s="22"/>
      <c r="M18" s="24"/>
    </row>
    <row r="19" spans="3:13" ht="51" customHeight="1">
      <c r="C19" s="29" t="s">
        <v>67</v>
      </c>
      <c r="D19" s="30" t="s">
        <v>68</v>
      </c>
      <c r="E19" s="30" t="s">
        <v>69</v>
      </c>
      <c r="F19" s="25" t="s">
        <v>70</v>
      </c>
      <c r="G19" s="36" t="s">
        <v>73</v>
      </c>
      <c r="H19" s="10" t="s">
        <v>41</v>
      </c>
      <c r="I19" s="10">
        <f>13835263+3078+184350</f>
        <v>14022691</v>
      </c>
      <c r="J19" s="10">
        <v>50</v>
      </c>
      <c r="K19" s="50">
        <v>60000</v>
      </c>
      <c r="L19" s="22"/>
      <c r="M19" s="24"/>
    </row>
    <row r="20" spans="3:13" ht="45.75" customHeight="1">
      <c r="C20" s="45" t="s">
        <v>63</v>
      </c>
      <c r="D20" s="46"/>
      <c r="E20" s="46"/>
      <c r="F20" s="47" t="s">
        <v>64</v>
      </c>
      <c r="G20" s="36"/>
      <c r="H20" s="10"/>
      <c r="I20" s="10"/>
      <c r="J20" s="10"/>
      <c r="K20" s="21">
        <f>K21</f>
        <v>10051566</v>
      </c>
      <c r="L20" s="22"/>
      <c r="M20" s="24"/>
    </row>
    <row r="21" spans="3:13" ht="42" customHeight="1">
      <c r="C21" s="48" t="s">
        <v>65</v>
      </c>
      <c r="D21" s="46"/>
      <c r="E21" s="46"/>
      <c r="F21" s="47" t="s">
        <v>66</v>
      </c>
      <c r="G21" s="36"/>
      <c r="H21" s="10"/>
      <c r="I21" s="10"/>
      <c r="J21" s="10"/>
      <c r="K21" s="21">
        <f>K22</f>
        <v>10051566</v>
      </c>
      <c r="L21" s="22"/>
      <c r="M21" s="24"/>
    </row>
    <row r="22" spans="3:13" ht="51.75" customHeight="1">
      <c r="C22" s="29" t="s">
        <v>71</v>
      </c>
      <c r="D22" s="30" t="s">
        <v>57</v>
      </c>
      <c r="E22" s="30" t="s">
        <v>58</v>
      </c>
      <c r="F22" s="25" t="s">
        <v>59</v>
      </c>
      <c r="G22" s="36"/>
      <c r="H22" s="10"/>
      <c r="I22" s="10"/>
      <c r="J22" s="10"/>
      <c r="K22" s="50">
        <f>K23+K24+K25</f>
        <v>10051566</v>
      </c>
      <c r="L22" s="22"/>
      <c r="M22" s="24"/>
    </row>
    <row r="23" spans="3:13" ht="63" customHeight="1">
      <c r="C23" s="29"/>
      <c r="D23" s="30"/>
      <c r="E23" s="30"/>
      <c r="F23" s="25"/>
      <c r="G23" s="36" t="s">
        <v>72</v>
      </c>
      <c r="H23" s="10">
        <v>2021</v>
      </c>
      <c r="I23" s="10">
        <v>13923410</v>
      </c>
      <c r="J23" s="10"/>
      <c r="K23" s="50">
        <v>10000000</v>
      </c>
      <c r="L23" s="22">
        <v>100</v>
      </c>
      <c r="M23" s="24"/>
    </row>
    <row r="24" spans="3:13" ht="86.25" customHeight="1">
      <c r="C24" s="29"/>
      <c r="D24" s="30"/>
      <c r="E24" s="30"/>
      <c r="F24" s="25"/>
      <c r="G24" s="36" t="s">
        <v>81</v>
      </c>
      <c r="H24" s="10">
        <v>2021</v>
      </c>
      <c r="I24" s="10"/>
      <c r="J24" s="10"/>
      <c r="K24" s="50">
        <v>50000</v>
      </c>
      <c r="L24" s="22">
        <v>100</v>
      </c>
      <c r="M24" s="24"/>
    </row>
    <row r="25" spans="3:13" ht="50.25" customHeight="1">
      <c r="C25" s="29"/>
      <c r="D25" s="30"/>
      <c r="E25" s="30"/>
      <c r="F25" s="25"/>
      <c r="G25" s="36" t="s">
        <v>74</v>
      </c>
      <c r="H25" s="10">
        <v>2021</v>
      </c>
      <c r="I25" s="10"/>
      <c r="J25" s="10"/>
      <c r="K25" s="50">
        <v>1566</v>
      </c>
      <c r="L25" s="22">
        <v>100</v>
      </c>
      <c r="M25" s="24"/>
    </row>
    <row r="26" spans="3:13" ht="63" customHeight="1">
      <c r="C26" s="45" t="s">
        <v>45</v>
      </c>
      <c r="D26" s="46"/>
      <c r="E26" s="46"/>
      <c r="F26" s="47" t="s">
        <v>46</v>
      </c>
      <c r="G26" s="36"/>
      <c r="H26" s="10"/>
      <c r="I26" s="10"/>
      <c r="J26" s="10"/>
      <c r="K26" s="21">
        <f>K27</f>
        <v>21500</v>
      </c>
      <c r="L26" s="22"/>
      <c r="M26" s="24"/>
    </row>
    <row r="27" spans="3:13" ht="63" customHeight="1">
      <c r="C27" s="45" t="s">
        <v>45</v>
      </c>
      <c r="D27" s="46"/>
      <c r="E27" s="46"/>
      <c r="F27" s="47" t="s">
        <v>47</v>
      </c>
      <c r="G27" s="36"/>
      <c r="H27" s="10"/>
      <c r="I27" s="10"/>
      <c r="J27" s="10"/>
      <c r="K27" s="21">
        <f>K28</f>
        <v>21500</v>
      </c>
      <c r="L27" s="22"/>
      <c r="M27" s="24"/>
    </row>
    <row r="28" spans="3:13" ht="63" customHeight="1">
      <c r="C28" s="48" t="s">
        <v>48</v>
      </c>
      <c r="D28" s="44" t="s">
        <v>43</v>
      </c>
      <c r="E28" s="44" t="s">
        <v>32</v>
      </c>
      <c r="F28" s="25" t="s">
        <v>44</v>
      </c>
      <c r="G28" s="19" t="s">
        <v>34</v>
      </c>
      <c r="H28" s="10"/>
      <c r="I28" s="10"/>
      <c r="J28" s="10"/>
      <c r="K28" s="21">
        <v>21500</v>
      </c>
      <c r="L28" s="22"/>
      <c r="M28" s="24"/>
    </row>
    <row r="29" spans="3:13" ht="63" customHeight="1" hidden="1">
      <c r="C29" s="48"/>
      <c r="D29" s="44"/>
      <c r="E29" s="44"/>
      <c r="F29" s="25"/>
      <c r="G29" s="19"/>
      <c r="H29" s="10"/>
      <c r="I29" s="10"/>
      <c r="J29" s="10"/>
      <c r="K29" s="21"/>
      <c r="L29" s="22"/>
      <c r="M29" s="24"/>
    </row>
    <row r="30" spans="3:13" ht="63.75" customHeight="1">
      <c r="C30" s="26">
        <v>3700000</v>
      </c>
      <c r="D30" s="37"/>
      <c r="E30" s="37"/>
      <c r="F30" s="38" t="s">
        <v>35</v>
      </c>
      <c r="G30" s="18"/>
      <c r="H30" s="23"/>
      <c r="I30" s="23"/>
      <c r="J30" s="23"/>
      <c r="K30" s="21">
        <f>K31</f>
        <v>6836971</v>
      </c>
      <c r="L30" s="21"/>
      <c r="M30" s="24"/>
    </row>
    <row r="31" spans="3:13" ht="57" customHeight="1">
      <c r="C31" s="26">
        <v>3710000</v>
      </c>
      <c r="D31" s="37"/>
      <c r="E31" s="37"/>
      <c r="F31" s="38" t="s">
        <v>36</v>
      </c>
      <c r="G31" s="18"/>
      <c r="H31" s="23"/>
      <c r="I31" s="23"/>
      <c r="J31" s="23"/>
      <c r="K31" s="21">
        <f>K34+K32+K33+K36</f>
        <v>6836971</v>
      </c>
      <c r="L31" s="21"/>
      <c r="M31" s="24"/>
    </row>
    <row r="32" spans="3:13" ht="57" customHeight="1">
      <c r="C32" s="26">
        <v>3710160</v>
      </c>
      <c r="D32" s="44" t="s">
        <v>43</v>
      </c>
      <c r="E32" s="44" t="s">
        <v>32</v>
      </c>
      <c r="F32" s="25" t="s">
        <v>44</v>
      </c>
      <c r="G32" s="19" t="s">
        <v>34</v>
      </c>
      <c r="H32" s="23"/>
      <c r="I32" s="23"/>
      <c r="J32" s="23"/>
      <c r="K32" s="21">
        <v>21500</v>
      </c>
      <c r="L32" s="21"/>
      <c r="M32" s="24"/>
    </row>
    <row r="33" spans="3:13" ht="57" customHeight="1">
      <c r="C33" s="26">
        <v>3719720</v>
      </c>
      <c r="D33" s="27" t="s">
        <v>75</v>
      </c>
      <c r="E33" s="27" t="s">
        <v>14</v>
      </c>
      <c r="F33" s="25" t="s">
        <v>76</v>
      </c>
      <c r="G33" s="36" t="s">
        <v>18</v>
      </c>
      <c r="H33" s="10" t="s">
        <v>41</v>
      </c>
      <c r="I33" s="10">
        <v>12147789</v>
      </c>
      <c r="J33" s="10">
        <v>70</v>
      </c>
      <c r="K33" s="21">
        <f>1000000+1715471</f>
        <v>2715471</v>
      </c>
      <c r="L33" s="21">
        <v>100</v>
      </c>
      <c r="M33" s="24"/>
    </row>
    <row r="34" spans="3:13" ht="30">
      <c r="C34" s="26">
        <v>3719750</v>
      </c>
      <c r="D34" s="27" t="s">
        <v>16</v>
      </c>
      <c r="E34" s="27" t="s">
        <v>14</v>
      </c>
      <c r="F34" s="25" t="s">
        <v>17</v>
      </c>
      <c r="G34" s="18"/>
      <c r="H34" s="23"/>
      <c r="I34" s="23"/>
      <c r="J34" s="23"/>
      <c r="K34" s="21">
        <f>K35</f>
        <v>4000000</v>
      </c>
      <c r="L34" s="21"/>
      <c r="M34" s="24"/>
    </row>
    <row r="35" spans="3:13" ht="120">
      <c r="C35" s="26"/>
      <c r="D35" s="27"/>
      <c r="E35" s="27"/>
      <c r="F35" s="25"/>
      <c r="G35" s="18" t="s">
        <v>40</v>
      </c>
      <c r="H35" s="23" t="s">
        <v>42</v>
      </c>
      <c r="I35" s="23">
        <v>27664500</v>
      </c>
      <c r="J35" s="23">
        <v>50</v>
      </c>
      <c r="K35" s="21">
        <f>2000000+2000000</f>
        <v>4000000</v>
      </c>
      <c r="L35" s="21">
        <v>100</v>
      </c>
      <c r="M35" s="24"/>
    </row>
    <row r="36" spans="3:13" ht="90">
      <c r="C36" s="26">
        <v>3719770</v>
      </c>
      <c r="D36" s="27" t="s">
        <v>78</v>
      </c>
      <c r="E36" s="27" t="s">
        <v>14</v>
      </c>
      <c r="F36" s="25" t="s">
        <v>79</v>
      </c>
      <c r="G36" s="18" t="s">
        <v>80</v>
      </c>
      <c r="H36" s="23"/>
      <c r="I36" s="23"/>
      <c r="J36" s="23"/>
      <c r="K36" s="21">
        <v>100000</v>
      </c>
      <c r="L36" s="21"/>
      <c r="M36" s="24"/>
    </row>
    <row r="37" spans="3:13" ht="18.75" customHeight="1">
      <c r="C37" s="10" t="s">
        <v>7</v>
      </c>
      <c r="D37" s="10" t="s">
        <v>7</v>
      </c>
      <c r="E37" s="13" t="s">
        <v>7</v>
      </c>
      <c r="F37" s="9" t="s">
        <v>8</v>
      </c>
      <c r="G37" s="13" t="s">
        <v>7</v>
      </c>
      <c r="H37" s="13" t="s">
        <v>7</v>
      </c>
      <c r="I37" s="13" t="s">
        <v>7</v>
      </c>
      <c r="J37" s="13"/>
      <c r="K37" s="28">
        <f>K30+K8+K26+K20</f>
        <v>22593707</v>
      </c>
      <c r="L37" s="13" t="s">
        <v>7</v>
      </c>
      <c r="M37" s="24"/>
    </row>
    <row r="38" ht="12.75">
      <c r="K38" s="20"/>
    </row>
    <row r="39" spans="3:19" ht="35.25" customHeight="1">
      <c r="C39" s="58" t="s">
        <v>37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16"/>
      <c r="O39" s="16"/>
      <c r="P39" s="16"/>
      <c r="Q39" s="16"/>
      <c r="R39" s="16"/>
      <c r="S39" s="16"/>
    </row>
    <row r="40" spans="3:19" ht="60" customHeight="1">
      <c r="C40" s="54" t="s">
        <v>38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3" ht="12.75">
      <c r="K43" s="20"/>
    </row>
  </sheetData>
  <sheetProtection/>
  <mergeCells count="7">
    <mergeCell ref="C1:L1"/>
    <mergeCell ref="C3:L3"/>
    <mergeCell ref="C40:S40"/>
    <mergeCell ref="C4:D4"/>
    <mergeCell ref="C5:D5"/>
    <mergeCell ref="J2:L2"/>
    <mergeCell ref="C39:M39"/>
  </mergeCells>
  <printOptions horizontalCentered="1"/>
  <pageMargins left="0.1968503937007874" right="0.1968503937007874" top="0.31496062992125984" bottom="0.31496062992125984" header="0.2362204724409449" footer="0.1968503937007874"/>
  <pageSetup fitToHeight="5" horizontalDpi="600" verticalDpi="600" orientation="landscape" paperSize="9" scale="66" r:id="rId1"/>
  <headerFooter alignWithMargins="0">
    <oddFooter>&amp;R&amp;P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2021-04-22T12:01:03Z</cp:lastPrinted>
  <dcterms:created xsi:type="dcterms:W3CDTF">2014-01-17T10:52:16Z</dcterms:created>
  <dcterms:modified xsi:type="dcterms:W3CDTF">2021-04-22T12:04:25Z</dcterms:modified>
  <cp:category/>
  <cp:version/>
  <cp:contentType/>
  <cp:contentStatus/>
</cp:coreProperties>
</file>