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'дод.6'!$B$1:$L$46</definedName>
  </definedNames>
  <calcPr fullCalcOnLoad="1"/>
</workbook>
</file>

<file path=xl/sharedStrings.xml><?xml version="1.0" encoding="utf-8"?>
<sst xmlns="http://schemas.openxmlformats.org/spreadsheetml/2006/main" count="113" uniqueCount="89">
  <si>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</si>
  <si>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</si>
  <si>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</si>
  <si>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</si>
  <si>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</si>
  <si>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</si>
  <si>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</si>
  <si>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</si>
  <si>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</si>
  <si>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</si>
  <si>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</si>
  <si>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</si>
  <si>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</si>
  <si>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</si>
  <si>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</si>
  <si>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</si>
  <si>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</si>
  <si>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</si>
  <si>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</si>
  <si>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</si>
  <si>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</si>
  <si>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</si>
  <si>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</si>
  <si>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</si>
  <si>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</si>
  <si>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</si>
  <si>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</si>
  <si>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</si>
  <si>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</si>
  <si>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</si>
  <si>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</si>
  <si>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</si>
  <si>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</si>
  <si>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</si>
  <si>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</si>
  <si>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Підготував 
Начальник
фінансового відділу                                                                                                                                                                  Ганна СТАРОДУБЕЦЬ</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</si>
  <si>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</si>
  <si>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</si>
  <si>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</si>
  <si>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</si>
  <si>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</si>
  <si>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</si>
  <si>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</si>
  <si>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</si>
  <si>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</si>
  <si>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</si>
  <si>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</si>
  <si>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</si>
  <si>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</si>
  <si>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</si>
  <si>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</si>
  <si>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</si>
  <si>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</si>
  <si>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</si>
  <si>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</si>
  <si>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</si>
  <si>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Будівництво 1 освітніх установ та закладів</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</si>
  <si>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</si>
  <si>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</si>
  <si>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</si>
  <si>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</si>
  <si>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</si>
  <si>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</si>
  <si>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</si>
  <si>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</si>
  <si>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</si>
  <si>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</si>
  <si>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</si>
  <si>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</si>
  <si>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</si>
  <si>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</si>
  <si>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</si>
  <si>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</si>
  <si>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</si>
  <si>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</si>
  <si>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</si>
  <si>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</si>
  <si>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</si>
  <si>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</si>
  <si>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 xml:space="preserve"> Додаток  5
до  рішення ХІІІ(позачергова)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</si>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</sst>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4">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sz val="10"/>
      <color indexed="8"/>
      <name val="ARIAL"/>
      <family val="0"/>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35" fillId="0" borderId="0" xfId="0" applyFont="1" applyFill="1" applyAlignment="1">
      <alignment horizontal="center" vertical="center" wrapText="1"/>
    </xf>
    <xf numFmtId="0" fontId="37" fillId="0" borderId="0" xfId="0" applyFont="1" applyFill="1" applyAlignment="1">
      <alignment horizontal="left" wrapText="1"/>
    </xf>
    <xf numFmtId="0" fontId="37"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75" zoomScaleSheetLayoutView="75" zoomScalePageLayoutView="0" workbookViewId="0" topLeftCell="B1">
      <selection activeCell="G36" sqref="G36"/>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45"/>
      <c r="D1" s="45"/>
      <c r="E1" s="45"/>
      <c r="F1" s="45"/>
      <c r="G1" s="45"/>
      <c r="H1" s="45"/>
      <c r="I1" s="45"/>
      <c r="J1" s="45"/>
      <c r="K1" s="45"/>
      <c r="L1" s="45"/>
    </row>
    <row r="2" spans="7:12" ht="135.75" customHeight="1">
      <c r="G2" s="37"/>
      <c r="H2" s="37"/>
      <c r="I2" s="37"/>
      <c r="J2" s="51" t="s">
        <v>79</v>
      </c>
      <c r="K2" s="51"/>
      <c r="L2" s="51"/>
    </row>
    <row r="3" spans="1:12" ht="73.5" customHeight="1">
      <c r="A3" s="1"/>
      <c r="B3" s="1"/>
      <c r="C3" s="46" t="s">
        <v>36</v>
      </c>
      <c r="D3" s="47"/>
      <c r="E3" s="47"/>
      <c r="F3" s="47"/>
      <c r="G3" s="47"/>
      <c r="H3" s="47"/>
      <c r="I3" s="47"/>
      <c r="J3" s="47"/>
      <c r="K3" s="47"/>
      <c r="L3" s="47"/>
    </row>
    <row r="4" spans="1:12" ht="17.25" customHeight="1">
      <c r="A4" s="1"/>
      <c r="B4" s="1"/>
      <c r="C4" s="49">
        <v>20535000000</v>
      </c>
      <c r="D4" s="49"/>
      <c r="E4" s="30"/>
      <c r="F4" s="30"/>
      <c r="G4" s="30"/>
      <c r="H4" s="30"/>
      <c r="I4" s="30"/>
      <c r="J4" s="30"/>
      <c r="K4" s="30"/>
      <c r="L4" s="30"/>
    </row>
    <row r="5" spans="3:12" ht="15.75">
      <c r="C5" s="50" t="s">
        <v>9</v>
      </c>
      <c r="D5" s="50"/>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6183670</v>
      </c>
      <c r="L8" s="22"/>
      <c r="M8" s="24"/>
    </row>
    <row r="9" spans="3:13" ht="49.5" customHeight="1">
      <c r="C9" s="28" t="s">
        <v>21</v>
      </c>
      <c r="D9" s="28"/>
      <c r="E9" s="28"/>
      <c r="F9" s="36" t="s">
        <v>22</v>
      </c>
      <c r="G9" s="19"/>
      <c r="H9" s="19"/>
      <c r="I9" s="19"/>
      <c r="J9" s="19"/>
      <c r="K9" s="21">
        <f>K10+K14+K15+K11+K12+K13+K21</f>
        <v>6183670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46</v>
      </c>
      <c r="D11" s="29" t="s">
        <v>47</v>
      </c>
      <c r="E11" s="29" t="s">
        <v>48</v>
      </c>
      <c r="F11" s="18" t="s">
        <v>49</v>
      </c>
      <c r="G11" s="19"/>
      <c r="H11" s="19"/>
      <c r="I11" s="19"/>
      <c r="J11" s="19"/>
      <c r="K11" s="21"/>
      <c r="L11" s="22"/>
      <c r="M11" s="24"/>
    </row>
    <row r="12" spans="3:13" ht="49.5" customHeight="1">
      <c r="C12" s="39" t="s">
        <v>50</v>
      </c>
      <c r="D12" s="38" t="s">
        <v>51</v>
      </c>
      <c r="E12" s="38" t="s">
        <v>52</v>
      </c>
      <c r="F12" s="42" t="s">
        <v>53</v>
      </c>
      <c r="G12" s="19" t="s">
        <v>31</v>
      </c>
      <c r="H12" s="19"/>
      <c r="I12" s="19"/>
      <c r="J12" s="19"/>
      <c r="K12" s="21">
        <v>38500</v>
      </c>
      <c r="L12" s="22"/>
      <c r="M12" s="24"/>
    </row>
    <row r="13" spans="3:13" ht="49.5" customHeight="1">
      <c r="C13" s="28" t="s">
        <v>57</v>
      </c>
      <c r="D13" s="29" t="s">
        <v>58</v>
      </c>
      <c r="E13" s="29" t="s">
        <v>13</v>
      </c>
      <c r="F13" s="18" t="s">
        <v>59</v>
      </c>
      <c r="G13" s="19" t="s">
        <v>31</v>
      </c>
      <c r="H13" s="19"/>
      <c r="I13" s="19"/>
      <c r="J13" s="19"/>
      <c r="K13" s="21">
        <v>99000</v>
      </c>
      <c r="L13" s="22"/>
      <c r="M13" s="24"/>
    </row>
    <row r="14" spans="3:13" ht="49.5" customHeight="1">
      <c r="C14" s="28" t="s">
        <v>23</v>
      </c>
      <c r="D14" s="29" t="s">
        <v>24</v>
      </c>
      <c r="E14" s="29" t="s">
        <v>13</v>
      </c>
      <c r="F14" s="18" t="s">
        <v>25</v>
      </c>
      <c r="G14" s="19"/>
      <c r="H14" s="19"/>
      <c r="I14" s="19"/>
      <c r="J14" s="19"/>
      <c r="K14" s="21">
        <f>K19+K20</f>
        <v>5850000</v>
      </c>
      <c r="L14" s="22"/>
      <c r="M14" s="24"/>
    </row>
    <row r="15" spans="3:13" ht="75.75" customHeight="1" hidden="1">
      <c r="C15" s="32"/>
      <c r="D15" s="33"/>
      <c r="E15" s="29"/>
      <c r="F15" s="34"/>
      <c r="G15" s="19"/>
      <c r="H15" s="19"/>
      <c r="I15" s="19"/>
      <c r="J15" s="19"/>
      <c r="K15" s="21"/>
      <c r="L15" s="22"/>
      <c r="M15" s="24"/>
    </row>
    <row r="16" spans="3:13" ht="63" customHeight="1">
      <c r="C16" s="32"/>
      <c r="D16" s="33"/>
      <c r="E16" s="29"/>
      <c r="F16" s="34"/>
      <c r="G16" s="19" t="s">
        <v>26</v>
      </c>
      <c r="H16" s="10" t="s">
        <v>38</v>
      </c>
      <c r="I16" s="10">
        <v>12147789</v>
      </c>
      <c r="J16" s="10">
        <v>70</v>
      </c>
      <c r="K16" s="21">
        <f>5350000</f>
        <v>5350000</v>
      </c>
      <c r="L16" s="22">
        <v>100</v>
      </c>
      <c r="M16" s="24"/>
    </row>
    <row r="17" spans="3:13" ht="63" customHeight="1">
      <c r="C17" s="32"/>
      <c r="D17" s="33"/>
      <c r="E17" s="29"/>
      <c r="F17" s="34"/>
      <c r="G17" s="19" t="s">
        <v>26</v>
      </c>
      <c r="H17" s="10" t="s">
        <v>38</v>
      </c>
      <c r="I17" s="10">
        <v>12147789</v>
      </c>
      <c r="J17" s="10">
        <v>70</v>
      </c>
      <c r="K17" s="21">
        <f>5350000</f>
        <v>5350000</v>
      </c>
      <c r="L17" s="22">
        <v>100</v>
      </c>
      <c r="M17" s="24"/>
    </row>
    <row r="18" spans="3:13" ht="63" customHeight="1">
      <c r="C18" s="32"/>
      <c r="D18" s="33"/>
      <c r="E18" s="29"/>
      <c r="F18" s="34"/>
      <c r="G18" s="19" t="s">
        <v>26</v>
      </c>
      <c r="H18" s="10"/>
      <c r="I18" s="10"/>
      <c r="J18" s="10"/>
      <c r="K18" s="21">
        <f>5350000</f>
        <v>5350000</v>
      </c>
      <c r="L18" s="22"/>
      <c r="M18" s="24"/>
    </row>
    <row r="19" spans="3:13" ht="30" customHeight="1">
      <c r="C19" s="32"/>
      <c r="D19" s="33"/>
      <c r="E19" s="29"/>
      <c r="F19" s="34"/>
      <c r="G19" s="19" t="s">
        <v>26</v>
      </c>
      <c r="H19" s="10"/>
      <c r="I19" s="10"/>
      <c r="J19" s="10"/>
      <c r="K19" s="21">
        <f>5350000</f>
        <v>5350000</v>
      </c>
      <c r="L19" s="22"/>
      <c r="M19" s="24"/>
    </row>
    <row r="20" spans="3:13" ht="36" customHeight="1">
      <c r="C20" s="32"/>
      <c r="D20" s="33"/>
      <c r="E20" s="29"/>
      <c r="F20" s="34"/>
      <c r="G20" s="19" t="s">
        <v>80</v>
      </c>
      <c r="H20" s="10"/>
      <c r="I20" s="10"/>
      <c r="J20" s="10"/>
      <c r="K20" s="21">
        <v>500000</v>
      </c>
      <c r="L20" s="22"/>
      <c r="M20" s="24"/>
    </row>
    <row r="21" spans="3:13" ht="51" customHeight="1">
      <c r="C21" s="28" t="s">
        <v>64</v>
      </c>
      <c r="D21" s="29" t="s">
        <v>65</v>
      </c>
      <c r="E21" s="29" t="s">
        <v>66</v>
      </c>
      <c r="F21" s="18" t="s">
        <v>67</v>
      </c>
      <c r="G21" s="34" t="s">
        <v>69</v>
      </c>
      <c r="H21" s="10" t="s">
        <v>38</v>
      </c>
      <c r="I21" s="10">
        <f>13835263+3078+184350</f>
        <v>14022691</v>
      </c>
      <c r="J21" s="10">
        <v>50</v>
      </c>
      <c r="K21" s="43">
        <v>60000</v>
      </c>
      <c r="L21" s="22"/>
      <c r="M21" s="24"/>
    </row>
    <row r="22" spans="3:13" ht="45.75" customHeight="1">
      <c r="C22" s="39" t="s">
        <v>60</v>
      </c>
      <c r="D22" s="40"/>
      <c r="E22" s="40"/>
      <c r="F22" s="41" t="s">
        <v>61</v>
      </c>
      <c r="G22" s="34"/>
      <c r="H22" s="10"/>
      <c r="I22" s="10"/>
      <c r="J22" s="10"/>
      <c r="K22" s="21">
        <f>K23</f>
        <v>8379570</v>
      </c>
      <c r="L22" s="22"/>
      <c r="M22" s="24"/>
    </row>
    <row r="23" spans="3:13" ht="42" customHeight="1">
      <c r="C23" s="28" t="s">
        <v>62</v>
      </c>
      <c r="D23" s="40"/>
      <c r="E23" s="40"/>
      <c r="F23" s="41" t="s">
        <v>63</v>
      </c>
      <c r="G23" s="34"/>
      <c r="H23" s="10"/>
      <c r="I23" s="10"/>
      <c r="J23" s="10"/>
      <c r="K23" s="21">
        <f>K24</f>
        <v>8379570</v>
      </c>
      <c r="L23" s="22"/>
      <c r="M23" s="24"/>
    </row>
    <row r="24" spans="3:13" ht="51.75" customHeight="1">
      <c r="C24" s="28" t="s">
        <v>68</v>
      </c>
      <c r="D24" s="29" t="s">
        <v>54</v>
      </c>
      <c r="E24" s="29" t="s">
        <v>55</v>
      </c>
      <c r="F24" s="18" t="s">
        <v>56</v>
      </c>
      <c r="G24" s="34"/>
      <c r="H24" s="10"/>
      <c r="I24" s="10"/>
      <c r="J24" s="10"/>
      <c r="K24" s="43">
        <f>K25+K27+K28+K26</f>
        <v>8379570</v>
      </c>
      <c r="L24" s="22"/>
      <c r="M24" s="24"/>
    </row>
    <row r="25" spans="3:13" ht="63" customHeight="1">
      <c r="C25" s="28"/>
      <c r="D25" s="29"/>
      <c r="E25" s="29"/>
      <c r="F25" s="18"/>
      <c r="G25" s="34" t="s">
        <v>77</v>
      </c>
      <c r="H25" s="10">
        <v>2021</v>
      </c>
      <c r="I25" s="10">
        <v>18755891</v>
      </c>
      <c r="J25" s="10"/>
      <c r="K25" s="43">
        <f>10000000-1863996</f>
        <v>8136004</v>
      </c>
      <c r="L25" s="22">
        <v>100</v>
      </c>
      <c r="M25" s="24"/>
    </row>
    <row r="26" spans="3:13" ht="93.75" customHeight="1">
      <c r="C26" s="28"/>
      <c r="D26" s="29"/>
      <c r="E26" s="29"/>
      <c r="F26" s="18"/>
      <c r="G26" s="34" t="s">
        <v>78</v>
      </c>
      <c r="H26" s="10">
        <v>2021</v>
      </c>
      <c r="I26" s="10"/>
      <c r="J26" s="10"/>
      <c r="K26" s="43">
        <v>192000</v>
      </c>
      <c r="L26" s="22">
        <v>100</v>
      </c>
      <c r="M26" s="24"/>
    </row>
    <row r="27" spans="3:13" ht="86.25" customHeight="1">
      <c r="C27" s="28"/>
      <c r="D27" s="29"/>
      <c r="E27" s="29"/>
      <c r="F27" s="18"/>
      <c r="G27" s="34" t="s">
        <v>76</v>
      </c>
      <c r="H27" s="10">
        <v>2021</v>
      </c>
      <c r="I27" s="10"/>
      <c r="J27" s="10"/>
      <c r="K27" s="43">
        <f>50000</f>
        <v>50000</v>
      </c>
      <c r="L27" s="22">
        <v>100</v>
      </c>
      <c r="M27" s="24"/>
    </row>
    <row r="28" spans="3:13" ht="50.25" customHeight="1">
      <c r="C28" s="28"/>
      <c r="D28" s="29"/>
      <c r="E28" s="29"/>
      <c r="F28" s="18"/>
      <c r="G28" s="34" t="s">
        <v>70</v>
      </c>
      <c r="H28" s="10">
        <v>2021</v>
      </c>
      <c r="I28" s="10"/>
      <c r="J28" s="10"/>
      <c r="K28" s="43">
        <v>1566</v>
      </c>
      <c r="L28" s="22">
        <v>100</v>
      </c>
      <c r="M28" s="24"/>
    </row>
    <row r="29" spans="3:13" ht="63" customHeight="1">
      <c r="C29" s="39" t="s">
        <v>42</v>
      </c>
      <c r="D29" s="40"/>
      <c r="E29" s="40"/>
      <c r="F29" s="41" t="s">
        <v>43</v>
      </c>
      <c r="G29" s="34"/>
      <c r="H29" s="10"/>
      <c r="I29" s="10"/>
      <c r="J29" s="10"/>
      <c r="K29" s="21">
        <f>K30</f>
        <v>21500</v>
      </c>
      <c r="L29" s="22"/>
      <c r="M29" s="24"/>
    </row>
    <row r="30" spans="3:13" ht="63" customHeight="1">
      <c r="C30" s="39" t="s">
        <v>42</v>
      </c>
      <c r="D30" s="40"/>
      <c r="E30" s="40"/>
      <c r="F30" s="41" t="s">
        <v>44</v>
      </c>
      <c r="G30" s="34"/>
      <c r="H30" s="10"/>
      <c r="I30" s="10"/>
      <c r="J30" s="10"/>
      <c r="K30" s="21">
        <f>K31</f>
        <v>21500</v>
      </c>
      <c r="L30" s="22"/>
      <c r="M30" s="24"/>
    </row>
    <row r="31" spans="3:13" ht="63" customHeight="1">
      <c r="C31" s="28" t="s">
        <v>45</v>
      </c>
      <c r="D31" s="38" t="s">
        <v>40</v>
      </c>
      <c r="E31" s="38" t="s">
        <v>29</v>
      </c>
      <c r="F31" s="18" t="s">
        <v>41</v>
      </c>
      <c r="G31" s="19" t="s">
        <v>31</v>
      </c>
      <c r="H31" s="10"/>
      <c r="I31" s="10"/>
      <c r="J31" s="10"/>
      <c r="K31" s="21">
        <v>21500</v>
      </c>
      <c r="L31" s="22"/>
      <c r="M31" s="24"/>
    </row>
    <row r="32" spans="3:13" ht="63" customHeight="1" hidden="1">
      <c r="C32" s="28"/>
      <c r="D32" s="38"/>
      <c r="E32" s="38"/>
      <c r="F32" s="18"/>
      <c r="G32" s="19"/>
      <c r="H32" s="10"/>
      <c r="I32" s="10"/>
      <c r="J32" s="10"/>
      <c r="K32" s="21"/>
      <c r="L32" s="22"/>
      <c r="M32" s="24"/>
    </row>
    <row r="33" spans="3:13" ht="63" customHeight="1">
      <c r="C33" s="39" t="s">
        <v>81</v>
      </c>
      <c r="D33" s="40"/>
      <c r="E33" s="40"/>
      <c r="F33" s="41" t="s">
        <v>82</v>
      </c>
      <c r="G33" s="19"/>
      <c r="H33" s="10"/>
      <c r="I33" s="10"/>
      <c r="J33" s="10"/>
      <c r="K33" s="21">
        <f>K34</f>
        <v>37600</v>
      </c>
      <c r="L33" s="22"/>
      <c r="M33" s="24"/>
    </row>
    <row r="34" spans="3:13" ht="63" customHeight="1">
      <c r="C34" s="28" t="s">
        <v>83</v>
      </c>
      <c r="D34" s="40"/>
      <c r="E34" s="40"/>
      <c r="F34" s="41" t="s">
        <v>84</v>
      </c>
      <c r="G34" s="19"/>
      <c r="H34" s="10"/>
      <c r="I34" s="10"/>
      <c r="J34" s="10"/>
      <c r="K34" s="21">
        <f>K35</f>
        <v>37600</v>
      </c>
      <c r="L34" s="22"/>
      <c r="M34" s="24"/>
    </row>
    <row r="35" spans="3:13" ht="63" customHeight="1">
      <c r="C35" s="39" t="s">
        <v>85</v>
      </c>
      <c r="D35" s="44">
        <v>4030</v>
      </c>
      <c r="E35" s="26" t="s">
        <v>86</v>
      </c>
      <c r="F35" s="18" t="s">
        <v>87</v>
      </c>
      <c r="G35" s="19" t="s">
        <v>88</v>
      </c>
      <c r="H35" s="10"/>
      <c r="I35" s="10"/>
      <c r="J35" s="10"/>
      <c r="K35" s="21">
        <v>37600</v>
      </c>
      <c r="L35" s="22"/>
      <c r="M35" s="24"/>
    </row>
    <row r="36" spans="3:13" ht="63.75" customHeight="1">
      <c r="C36" s="25">
        <v>3700000</v>
      </c>
      <c r="D36" s="35"/>
      <c r="E36" s="35"/>
      <c r="F36" s="36" t="s">
        <v>32</v>
      </c>
      <c r="G36" s="18"/>
      <c r="H36" s="23"/>
      <c r="I36" s="23"/>
      <c r="J36" s="23"/>
      <c r="K36" s="21">
        <f>K37</f>
        <v>6836971</v>
      </c>
      <c r="L36" s="21"/>
      <c r="M36" s="24"/>
    </row>
    <row r="37" spans="3:13" ht="57" customHeight="1">
      <c r="C37" s="25">
        <v>3710000</v>
      </c>
      <c r="D37" s="35"/>
      <c r="E37" s="35"/>
      <c r="F37" s="36" t="s">
        <v>33</v>
      </c>
      <c r="G37" s="18"/>
      <c r="H37" s="23"/>
      <c r="I37" s="23"/>
      <c r="J37" s="23"/>
      <c r="K37" s="21">
        <f>K40+K38+K39+K42</f>
        <v>6836971</v>
      </c>
      <c r="L37" s="21"/>
      <c r="M37" s="24"/>
    </row>
    <row r="38" spans="3:13" ht="57" customHeight="1">
      <c r="C38" s="25">
        <v>3710160</v>
      </c>
      <c r="D38" s="38" t="s">
        <v>40</v>
      </c>
      <c r="E38" s="38" t="s">
        <v>29</v>
      </c>
      <c r="F38" s="18" t="s">
        <v>41</v>
      </c>
      <c r="G38" s="19" t="s">
        <v>31</v>
      </c>
      <c r="H38" s="23"/>
      <c r="I38" s="23"/>
      <c r="J38" s="23"/>
      <c r="K38" s="21">
        <v>21500</v>
      </c>
      <c r="L38" s="21"/>
      <c r="M38" s="24"/>
    </row>
    <row r="39" spans="3:13" ht="57" customHeight="1">
      <c r="C39" s="25">
        <v>3719720</v>
      </c>
      <c r="D39" s="26" t="s">
        <v>71</v>
      </c>
      <c r="E39" s="26" t="s">
        <v>12</v>
      </c>
      <c r="F39" s="18" t="s">
        <v>72</v>
      </c>
      <c r="G39" s="34" t="s">
        <v>16</v>
      </c>
      <c r="H39" s="10" t="s">
        <v>38</v>
      </c>
      <c r="I39" s="10">
        <v>12147789</v>
      </c>
      <c r="J39" s="10">
        <v>70</v>
      </c>
      <c r="K39" s="21">
        <f>1000000+1715471</f>
        <v>2715471</v>
      </c>
      <c r="L39" s="21">
        <v>100</v>
      </c>
      <c r="M39" s="24"/>
    </row>
    <row r="40" spans="3:13" ht="30">
      <c r="C40" s="25">
        <v>3719750</v>
      </c>
      <c r="D40" s="26" t="s">
        <v>14</v>
      </c>
      <c r="E40" s="26" t="s">
        <v>12</v>
      </c>
      <c r="F40" s="18" t="s">
        <v>15</v>
      </c>
      <c r="G40" s="18"/>
      <c r="H40" s="23"/>
      <c r="I40" s="23"/>
      <c r="J40" s="23"/>
      <c r="K40" s="21">
        <f>K41</f>
        <v>4000000</v>
      </c>
      <c r="L40" s="21"/>
      <c r="M40" s="24"/>
    </row>
    <row r="41" spans="3:13" ht="120">
      <c r="C41" s="25"/>
      <c r="D41" s="26"/>
      <c r="E41" s="26"/>
      <c r="F41" s="18"/>
      <c r="G41" s="18" t="s">
        <v>37</v>
      </c>
      <c r="H41" s="23" t="s">
        <v>39</v>
      </c>
      <c r="I41" s="23">
        <v>27664500</v>
      </c>
      <c r="J41" s="23">
        <v>50</v>
      </c>
      <c r="K41" s="21">
        <f>2000000+2000000</f>
        <v>4000000</v>
      </c>
      <c r="L41" s="21">
        <v>100</v>
      </c>
      <c r="M41" s="24"/>
    </row>
    <row r="42" spans="3:13" ht="90">
      <c r="C42" s="25">
        <v>3719770</v>
      </c>
      <c r="D42" s="26" t="s">
        <v>73</v>
      </c>
      <c r="E42" s="26" t="s">
        <v>12</v>
      </c>
      <c r="F42" s="18" t="s">
        <v>74</v>
      </c>
      <c r="G42" s="18" t="s">
        <v>75</v>
      </c>
      <c r="H42" s="23"/>
      <c r="I42" s="23"/>
      <c r="J42" s="23"/>
      <c r="K42" s="21">
        <v>100000</v>
      </c>
      <c r="L42" s="21"/>
      <c r="M42" s="24"/>
    </row>
    <row r="43" spans="3:13" ht="18.75" customHeight="1">
      <c r="C43" s="10" t="s">
        <v>7</v>
      </c>
      <c r="D43" s="10" t="s">
        <v>7</v>
      </c>
      <c r="E43" s="13" t="s">
        <v>7</v>
      </c>
      <c r="F43" s="9" t="s">
        <v>8</v>
      </c>
      <c r="G43" s="13" t="s">
        <v>7</v>
      </c>
      <c r="H43" s="13" t="s">
        <v>7</v>
      </c>
      <c r="I43" s="13" t="s">
        <v>7</v>
      </c>
      <c r="J43" s="13"/>
      <c r="K43" s="27">
        <f>K36+K8+K29+K22+K33</f>
        <v>21459311</v>
      </c>
      <c r="L43" s="13" t="s">
        <v>7</v>
      </c>
      <c r="M43" s="24"/>
    </row>
    <row r="44" ht="12.75">
      <c r="K44" s="20"/>
    </row>
    <row r="45" spans="3:19" ht="35.25" customHeight="1">
      <c r="C45" s="52" t="s">
        <v>34</v>
      </c>
      <c r="D45" s="53"/>
      <c r="E45" s="53"/>
      <c r="F45" s="53"/>
      <c r="G45" s="53"/>
      <c r="H45" s="53"/>
      <c r="I45" s="53"/>
      <c r="J45" s="53"/>
      <c r="K45" s="53"/>
      <c r="L45" s="53"/>
      <c r="M45" s="53"/>
      <c r="N45" s="16"/>
      <c r="O45" s="16"/>
      <c r="P45" s="16"/>
      <c r="Q45" s="16"/>
      <c r="R45" s="16"/>
      <c r="S45" s="16"/>
    </row>
    <row r="46" spans="3:19" ht="60" customHeight="1">
      <c r="C46" s="48" t="s">
        <v>35</v>
      </c>
      <c r="D46" s="48"/>
      <c r="E46" s="48"/>
      <c r="F46" s="48"/>
      <c r="G46" s="48"/>
      <c r="H46" s="48"/>
      <c r="I46" s="48"/>
      <c r="J46" s="48"/>
      <c r="K46" s="48"/>
      <c r="L46" s="48"/>
      <c r="M46" s="48"/>
      <c r="N46" s="48"/>
      <c r="O46" s="48"/>
      <c r="P46" s="48"/>
      <c r="Q46" s="48"/>
      <c r="R46" s="48"/>
      <c r="S46" s="48"/>
    </row>
    <row r="49" ht="12.75">
      <c r="K49" s="20"/>
    </row>
  </sheetData>
  <sheetProtection/>
  <mergeCells count="7">
    <mergeCell ref="C1:L1"/>
    <mergeCell ref="C3:L3"/>
    <mergeCell ref="C46:S46"/>
    <mergeCell ref="C4:D4"/>
    <mergeCell ref="C5:D5"/>
    <mergeCell ref="J2:L2"/>
    <mergeCell ref="C45:M45"/>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38"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2021-06-24T05:37:39Z</cp:lastPrinted>
  <dcterms:created xsi:type="dcterms:W3CDTF">2014-01-17T10:52:16Z</dcterms:created>
  <dcterms:modified xsi:type="dcterms:W3CDTF">2021-06-24T05:42:03Z</dcterms:modified>
  <cp:category/>
  <cp:version/>
  <cp:contentType/>
  <cp:contentStatus/>
</cp:coreProperties>
</file>