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690" windowHeight="6585" activeTab="0"/>
  </bookViews>
  <sheets>
    <sheet name="дод 5" sheetId="1" r:id="rId1"/>
  </sheets>
  <definedNames>
    <definedName name="_xlnm.Print_Titles" localSheetId="0">'дод 5'!$B:$C</definedName>
    <definedName name="_xlnm.Print_Area" localSheetId="0">'дод 5'!$A$1:$D$72</definedName>
  </definedNames>
  <calcPr fullCalcOnLoad="1"/>
</workbook>
</file>

<file path=xl/sharedStrings.xml><?xml version="1.0" encoding="utf-8"?>
<sst xmlns="http://schemas.openxmlformats.org/spreadsheetml/2006/main" count="85" uniqueCount="53">
  <si>
    <t>Міжбюджетні трансферти на 2021 рік</t>
  </si>
  <si>
    <t>Код Класифікації доходу бюджету/Код бюджету</t>
  </si>
  <si>
    <t>Найменування трансферту/Найменування бюджету - надавача міжбюджетного трансферту</t>
  </si>
  <si>
    <t>Усього</t>
  </si>
  <si>
    <t>(код бюджету)</t>
  </si>
  <si>
    <t>1. Показники міжбюджетних трансфертів з інших бюджетів</t>
  </si>
  <si>
    <t>І. Трансферти до загального фонду бюджету</t>
  </si>
  <si>
    <t>Базова дотація</t>
  </si>
  <si>
    <t>Освітня субвенція</t>
  </si>
  <si>
    <t>Державний бюджет</t>
  </si>
  <si>
    <t>ІІ. Трансферти до спеціального фонду бюджету</t>
  </si>
  <si>
    <t>УСЬОГО за розділами І, ІІ, у тому числі:</t>
  </si>
  <si>
    <t>загальний фонд</t>
  </si>
  <si>
    <t>спеціальний фонд</t>
  </si>
  <si>
    <t>(грн)</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</si>
  <si>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</si>
  <si>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Субвенція з місцевого бюджету на здійснення переданих видатків у сфері освіти за рахунок коштів освітньої субвенції з державного бюджету </t>
  </si>
  <si>
    <t>Обласний бюджет</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</si>
  <si>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</si>
  <si>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Інші субвенції з місцевого бюджету</t>
  </si>
  <si>
    <t>з обласного бюджету</t>
  </si>
  <si>
    <t>з бюджету Старосалтівської селищної територіальної громади</t>
  </si>
  <si>
    <t>Х</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</si>
  <si>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</si>
  <si>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місцевого бюджету на виконання інвестеційних проектів</t>
  </si>
  <si>
    <t>Субвенція з місцевого бюджету на  здійснення природоохоронних заходів</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</si>
  <si>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</si>
  <si>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2. Показники міжбюджетних трансфертів  іншим бюджетам</t>
  </si>
  <si>
    <t>Код Програмної класифікації видатків та кредитування місцевих бюджетів/код бюджету</t>
  </si>
  <si>
    <t>Код Типової програмної класифікації видатків та кредитування місцевого бюджету</t>
  </si>
  <si>
    <t>Найменування трансферту/Найменування бюджету - отримувача міжбюджетного трансферту</t>
  </si>
  <si>
    <t>9750</t>
  </si>
  <si>
    <t>І Трансферти із загального фонду бюджету</t>
  </si>
  <si>
    <t>І Трансферти із спеціального фонду бюджету</t>
  </si>
  <si>
    <t>Субвенція з місцевого бюджету на співфінансування 
інвестеційних проектів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</si>
  <si>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</si>
  <si>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9490</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</si>
  <si>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</si>
  <si>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Районний бюджет Чугуївського району</t>
  </si>
  <si>
    <t>9720</t>
  </si>
  <si>
    <t>Субвенція з місцевого бюджету на виконання інвестиційних проектів</t>
  </si>
  <si>
    <t>9770</t>
  </si>
  <si>
    <t>бюджет Старосалтівської селищної територіальної громади</t>
  </si>
  <si>
    <t>з бюджету Великобурлуцькоїї селищної територіальної громади</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</si>
  <si>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</si>
  <si>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</si>
  <si>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державному бюджету на виконання програм соціально-економічного розвитку регіонів</t>
  </si>
  <si>
    <t>9800</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</si>
  <si>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</si>
  <si>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Субвенція з місцевого бюджету за рахунок залишку коштів освітньої субвенції, що утворився на початок бюджетного періоду</t>
  </si>
  <si>
    <t>Секретар міської ради                                                                                             Ольга ТОПОРКОВА</t>
  </si>
  <si>
    <t>Підготував 
Начальник
фінансового відділу                                                                                               Ганна СТАРОДУБЕЦЬ</t>
  </si>
  <si>
    <t>Додаток 4 
 до  рішення ХVІІІ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3)</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</si>
</sst>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0.0"/>
    <numFmt numFmtId="192" formatCode="0.000"/>
    <numFmt numFmtId="193" formatCode="0.0000"/>
    <numFmt numFmtId="194" formatCode="0.00000000"/>
    <numFmt numFmtId="195" formatCode="0.0000000"/>
    <numFmt numFmtId="196" formatCode="0.000000"/>
    <numFmt numFmtId="197" formatCode="0.00000"/>
    <numFmt numFmtId="198" formatCode="[$€-2]\ ###,000_);[Red]\([$€-2]\ ###,000\)"/>
  </numFmts>
  <fonts count="43">
    <font>
      <sz val="12"/>
      <name val="Arial Cyr"/>
      <family val="0"/>
    </font>
    <font>
      <u val="single"/>
      <sz val="7.2"/>
      <color indexed="12"/>
      <name val="Arial Cyr"/>
      <family val="0"/>
    </font>
    <font>
      <u val="single"/>
      <sz val="7.2"/>
      <color indexed="36"/>
      <name val="Arial Cyr"/>
      <family val="0"/>
    </font>
    <font>
      <sz val="14"/>
      <name val="Arial Cyr"/>
      <family val="2"/>
    </font>
    <font>
      <b/>
      <sz val="18"/>
      <color indexed="8"/>
      <name val="Times New Roman"/>
      <family val="1"/>
    </font>
    <font>
      <sz val="12"/>
      <name val="Times New Roman"/>
      <family val="1"/>
    </font>
    <font>
      <sz val="12"/>
      <color indexed="8"/>
      <name val="Times New Roman"/>
      <family val="1"/>
    </font>
    <font>
      <u val="single"/>
      <sz val="12"/>
      <color indexed="8"/>
      <name val="Times New Roman"/>
      <family val="1"/>
    </font>
    <font>
      <b/>
      <sz val="14"/>
      <color indexed="8"/>
      <name val="Times New Roman"/>
      <family val="1"/>
    </font>
    <font>
      <u val="single"/>
      <sz val="12"/>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color indexed="63"/>
      <name val="Arial Cyr"/>
      <family val="0"/>
    </font>
    <font>
      <sz val="18"/>
      <color indexed="63"/>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2" fillId="24" borderId="1" applyNumberFormat="0" applyAlignment="0" applyProtection="0"/>
    <xf numFmtId="0" fontId="33" fillId="25" borderId="2" applyNumberFormat="0" applyAlignment="0" applyProtection="0"/>
    <xf numFmtId="0" fontId="34" fillId="25"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35" fillId="0" borderId="6" applyNumberFormat="0" applyFill="0" applyAlignment="0" applyProtection="0"/>
    <xf numFmtId="0" fontId="36" fillId="26" borderId="7" applyNumberFormat="0" applyAlignment="0" applyProtection="0"/>
    <xf numFmtId="0" fontId="21" fillId="0" borderId="0" applyNumberFormat="0" applyFill="0" applyBorder="0" applyAlignment="0" applyProtection="0"/>
    <xf numFmtId="0" fontId="37" fillId="27" borderId="0" applyNumberFormat="0" applyBorder="0" applyAlignment="0" applyProtection="0"/>
    <xf numFmtId="0" fontId="2" fillId="0" borderId="0" applyNumberFormat="0" applyFill="0" applyBorder="0" applyAlignment="0" applyProtection="0"/>
    <xf numFmtId="0" fontId="38" fillId="28" borderId="0" applyNumberFormat="0" applyBorder="0" applyAlignment="0" applyProtection="0"/>
    <xf numFmtId="0" fontId="39"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2" fillId="30" borderId="0" applyNumberFormat="0" applyBorder="0" applyAlignment="0" applyProtection="0"/>
  </cellStyleXfs>
  <cellXfs count="44">
    <xf numFmtId="0" fontId="0" fillId="0" borderId="0" xfId="0" applyAlignment="1">
      <alignment/>
    </xf>
    <xf numFmtId="0" fontId="0" fillId="0" borderId="0" xfId="0" applyFont="1" applyAlignment="1">
      <alignment/>
    </xf>
    <xf numFmtId="0" fontId="3" fillId="0" borderId="0" xfId="0" applyFont="1" applyAlignment="1">
      <alignment/>
    </xf>
    <xf numFmtId="0" fontId="0" fillId="0" borderId="0" xfId="0" applyFont="1" applyBorder="1" applyAlignment="1">
      <alignment/>
    </xf>
    <xf numFmtId="0" fontId="5" fillId="0" borderId="0" xfId="0" applyFont="1" applyBorder="1" applyAlignment="1">
      <alignment/>
    </xf>
    <xf numFmtId="0" fontId="5" fillId="0" borderId="0" xfId="0" applyFont="1" applyFill="1" applyAlignment="1">
      <alignment/>
    </xf>
    <xf numFmtId="0" fontId="5" fillId="0" borderId="0" xfId="0" applyFont="1" applyFill="1" applyAlignment="1">
      <alignment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7" fillId="0" borderId="0" xfId="0" applyFont="1" applyBorder="1" applyAlignment="1">
      <alignment horizontal="left" vertical="center" wrapText="1"/>
    </xf>
    <xf numFmtId="0" fontId="5" fillId="0" borderId="10" xfId="0" applyFont="1" applyFill="1" applyBorder="1" applyAlignment="1">
      <alignment vertical="center" wrapText="1"/>
    </xf>
    <xf numFmtId="0" fontId="6" fillId="0" borderId="10" xfId="0" applyFont="1" applyBorder="1" applyAlignment="1">
      <alignment horizontal="center" vertical="center" wrapText="1"/>
    </xf>
    <xf numFmtId="0" fontId="5" fillId="0" borderId="10" xfId="0" applyFont="1" applyFill="1" applyBorder="1" applyAlignment="1">
      <alignment horizontal="center"/>
    </xf>
    <xf numFmtId="0" fontId="5" fillId="0" borderId="10" xfId="0" applyFont="1" applyFill="1" applyBorder="1" applyAlignment="1">
      <alignment horizontal="left"/>
    </xf>
    <xf numFmtId="0" fontId="5" fillId="31" borderId="10" xfId="0" applyFont="1" applyFill="1" applyBorder="1" applyAlignment="1">
      <alignment horizontal="center"/>
    </xf>
    <xf numFmtId="0" fontId="6" fillId="0" borderId="0" xfId="0" applyFont="1" applyBorder="1" applyAlignment="1">
      <alignment horizontal="right" vertical="center" wrapText="1"/>
    </xf>
    <xf numFmtId="0" fontId="9" fillId="0" borderId="0" xfId="0" applyFont="1" applyFill="1" applyBorder="1" applyAlignment="1">
      <alignment horizontal="left" vertical="center" wrapText="1"/>
    </xf>
    <xf numFmtId="0" fontId="5" fillId="0" borderId="11" xfId="0" applyFont="1" applyFill="1" applyBorder="1" applyAlignment="1">
      <alignment/>
    </xf>
    <xf numFmtId="3" fontId="5" fillId="0" borderId="10" xfId="0" applyNumberFormat="1" applyFont="1" applyFill="1" applyBorder="1" applyAlignment="1">
      <alignment horizontal="center"/>
    </xf>
    <xf numFmtId="0" fontId="5" fillId="0" borderId="10" xfId="0" applyNumberFormat="1" applyFont="1" applyFill="1" applyBorder="1" applyAlignment="1" applyProtection="1">
      <alignment horizontal="center" vertical="center" wrapText="1"/>
      <protection/>
    </xf>
    <xf numFmtId="0" fontId="6" fillId="0" borderId="0" xfId="0" applyFont="1" applyBorder="1" applyAlignment="1">
      <alignment horizontal="left" vertical="center" wrapText="1"/>
    </xf>
    <xf numFmtId="0" fontId="5" fillId="0" borderId="0" xfId="0" applyFont="1" applyFill="1" applyBorder="1" applyAlignment="1">
      <alignment horizontal="center"/>
    </xf>
    <xf numFmtId="0" fontId="5" fillId="0" borderId="0" xfId="0" applyFont="1" applyFill="1" applyBorder="1" applyAlignment="1">
      <alignment horizontal="left"/>
    </xf>
    <xf numFmtId="49" fontId="10" fillId="0" borderId="10" xfId="0" applyNumberFormat="1" applyFont="1" applyFill="1" applyBorder="1" applyAlignment="1">
      <alignment horizontal="center" vertical="center"/>
    </xf>
    <xf numFmtId="0" fontId="5" fillId="0" borderId="10" xfId="0" applyFont="1" applyFill="1" applyBorder="1" applyAlignment="1">
      <alignment horizontal="left" wrapText="1"/>
    </xf>
    <xf numFmtId="0" fontId="10" fillId="0" borderId="10" xfId="0" applyFont="1" applyFill="1" applyBorder="1" applyAlignment="1">
      <alignment horizontal="center" vertical="center" wrapText="1"/>
    </xf>
    <xf numFmtId="0" fontId="5" fillId="0" borderId="11" xfId="0" applyFont="1" applyFill="1" applyBorder="1" applyAlignment="1">
      <alignment vertical="center" wrapText="1"/>
    </xf>
    <xf numFmtId="0" fontId="10" fillId="0" borderId="10" xfId="0" applyFont="1" applyFill="1" applyBorder="1" applyAlignment="1">
      <alignment horizontal="left" vertical="center" wrapText="1"/>
    </xf>
    <xf numFmtId="0" fontId="5" fillId="0" borderId="0" xfId="0" applyFont="1" applyAlignment="1">
      <alignment horizontal="right"/>
    </xf>
    <xf numFmtId="0" fontId="8" fillId="0" borderId="0" xfId="0" applyFont="1" applyBorder="1" applyAlignment="1">
      <alignment horizontal="center" vertical="center" wrapText="1"/>
    </xf>
    <xf numFmtId="0" fontId="5" fillId="0" borderId="0" xfId="0" applyFont="1" applyBorder="1" applyAlignment="1">
      <alignment horizontal="left"/>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5" fillId="0" borderId="0" xfId="0" applyFont="1" applyFill="1" applyAlignment="1">
      <alignment horizontal="left" wrapText="1"/>
    </xf>
    <xf numFmtId="0" fontId="10" fillId="0" borderId="10" xfId="0" applyFont="1" applyFill="1" applyBorder="1" applyAlignment="1">
      <alignment horizontal="center" vertical="center" wrapText="1"/>
    </xf>
    <xf numFmtId="0" fontId="5" fillId="0" borderId="0" xfId="0" applyFont="1" applyBorder="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5" fillId="0" borderId="0" xfId="0" applyFont="1" applyFill="1" applyAlignment="1">
      <alignment horizontal="right" wrapText="1"/>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1" xfId="0" applyFont="1" applyFill="1" applyBorder="1" applyAlignment="1">
      <alignment horizontal="center"/>
    </xf>
    <xf numFmtId="0" fontId="4" fillId="0" borderId="0" xfId="0" applyFont="1" applyBorder="1" applyAlignment="1">
      <alignment horizontal="center" vertical="center" wrapText="1"/>
    </xf>
    <xf numFmtId="0" fontId="5" fillId="0" borderId="1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4</xdr:col>
      <xdr:colOff>0</xdr:colOff>
      <xdr:row>1</xdr:row>
      <xdr:rowOff>0</xdr:rowOff>
    </xdr:to>
    <xdr:sp>
      <xdr:nvSpPr>
        <xdr:cNvPr id="1" name="Text Box 2"/>
        <xdr:cNvSpPr txBox="1">
          <a:spLocks noChangeArrowheads="1"/>
        </xdr:cNvSpPr>
      </xdr:nvSpPr>
      <xdr:spPr>
        <a:xfrm>
          <a:off x="9239250" y="1581150"/>
          <a:ext cx="0" cy="0"/>
        </a:xfrm>
        <a:prstGeom prst="rect">
          <a:avLst/>
        </a:prstGeom>
        <a:solidFill>
          <a:srgbClr val="D8D8D8"/>
        </a:solidFill>
        <a:ln w="9525" cmpd="sng">
          <a:noFill/>
        </a:ln>
      </xdr:spPr>
      <xdr:txBody>
        <a:bodyPr vertOverflow="clip" wrap="square" lIns="45720" tIns="36576" rIns="45720" bIns="0"/>
        <a:p>
          <a:pPr algn="ctr">
            <a:defRPr/>
          </a:pPr>
          <a:r>
            <a:rPr lang="en-US" cap="none" sz="1800" b="1" i="0" u="none" baseline="0">
              <a:solidFill>
                <a:srgbClr val="333333"/>
              </a:solidFill>
              <a:latin typeface="Arial Cyr"/>
              <a:ea typeface="Arial Cyr"/>
              <a:cs typeface="Arial Cyr"/>
            </a:rPr>
            <a:t>ПОКАЗНИКИ
</a:t>
          </a:r>
          <a:r>
            <a:rPr lang="en-US" cap="none" sz="1800" b="1" i="0" u="none" baseline="0">
              <a:solidFill>
                <a:srgbClr val="333333"/>
              </a:solidFill>
              <a:latin typeface="Arial Cyr"/>
              <a:ea typeface="Arial Cyr"/>
              <a:cs typeface="Arial Cyr"/>
            </a:rPr>
            <a:t>міжбюджетних трансфертів між районним бюджетом
</a:t>
          </a:r>
          <a:r>
            <a:rPr lang="en-US" cap="none" sz="1800" b="1" i="0" u="none" baseline="0">
              <a:solidFill>
                <a:srgbClr val="333333"/>
              </a:solidFill>
              <a:latin typeface="Arial Cyr"/>
              <a:ea typeface="Arial Cyr"/>
              <a:cs typeface="Arial Cyr"/>
            </a:rPr>
            <a:t>та місцевими бюджетами на 2010 рік</a:t>
          </a:r>
          <a:r>
            <a:rPr lang="en-US" cap="none" sz="1800" b="0" i="0" u="none" baseline="0">
              <a:solidFill>
                <a:srgbClr val="333333"/>
              </a:solidFill>
              <a:latin typeface="Arial Cyr"/>
              <a:ea typeface="Arial Cyr"/>
              <a:cs typeface="Arial Cyr"/>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6"/>
  <sheetViews>
    <sheetView showZeros="0" tabSelected="1" view="pageBreakPreview" zoomScaleNormal="75" zoomScaleSheetLayoutView="100" zoomScalePageLayoutView="0" workbookViewId="0" topLeftCell="A1">
      <selection activeCell="D27" sqref="D27"/>
    </sheetView>
  </sheetViews>
  <sheetFormatPr defaultColWidth="8.796875" defaultRowHeight="54" customHeight="1"/>
  <cols>
    <col min="1" max="1" width="16.19921875" style="1" customWidth="1"/>
    <col min="2" max="2" width="15.3984375" style="1" customWidth="1"/>
    <col min="3" max="3" width="50.296875" style="1" customWidth="1"/>
    <col min="4" max="4" width="15.09765625" style="1" customWidth="1"/>
    <col min="5" max="5" width="8.09765625" style="1" customWidth="1"/>
    <col min="6" max="16384" width="8.8984375" style="1" customWidth="1"/>
  </cols>
  <sheetData>
    <row r="1" spans="3:5" ht="124.5" customHeight="1">
      <c r="C1" s="38" t="s">
        <v>52</v>
      </c>
      <c r="D1" s="38"/>
      <c r="E1" s="6"/>
    </row>
    <row r="2" spans="2:4" ht="43.5" customHeight="1">
      <c r="B2" s="42" t="s">
        <v>0</v>
      </c>
      <c r="C2" s="42"/>
      <c r="D2" s="42"/>
    </row>
    <row r="3" spans="2:4" ht="22.5" customHeight="1">
      <c r="B3" s="16">
        <v>20535000000</v>
      </c>
      <c r="C3" s="7"/>
      <c r="D3" s="7"/>
    </row>
    <row r="4" spans="2:4" ht="16.5" customHeight="1">
      <c r="B4" s="20" t="s">
        <v>4</v>
      </c>
      <c r="C4" s="7"/>
      <c r="D4" s="7"/>
    </row>
    <row r="5" spans="2:4" ht="20.25" customHeight="1">
      <c r="B5" s="29" t="s">
        <v>5</v>
      </c>
      <c r="C5" s="29"/>
      <c r="D5" s="29"/>
    </row>
    <row r="6" spans="2:4" ht="20.25" customHeight="1">
      <c r="B6" s="9"/>
      <c r="C6" s="8"/>
      <c r="D6" s="15" t="s">
        <v>14</v>
      </c>
    </row>
    <row r="7" spans="2:4" ht="61.5" customHeight="1">
      <c r="B7" s="11" t="s">
        <v>1</v>
      </c>
      <c r="C7" s="11" t="s">
        <v>2</v>
      </c>
      <c r="D7" s="11" t="s">
        <v>3</v>
      </c>
    </row>
    <row r="8" spans="2:4" ht="25.5" customHeight="1">
      <c r="B8" s="12">
        <v>1</v>
      </c>
      <c r="C8" s="12">
        <v>2</v>
      </c>
      <c r="D8" s="12">
        <v>3</v>
      </c>
    </row>
    <row r="9" spans="2:4" ht="25.5" customHeight="1">
      <c r="B9" s="43" t="s">
        <v>6</v>
      </c>
      <c r="C9" s="43"/>
      <c r="D9" s="43"/>
    </row>
    <row r="10" spans="2:4" ht="25.5" customHeight="1">
      <c r="B10" s="19">
        <v>41020100</v>
      </c>
      <c r="C10" s="10" t="s">
        <v>7</v>
      </c>
      <c r="D10" s="18">
        <v>12335900</v>
      </c>
    </row>
    <row r="11" spans="2:4" ht="25.5" customHeight="1">
      <c r="B11" s="19">
        <v>9000000000</v>
      </c>
      <c r="C11" s="10" t="s">
        <v>9</v>
      </c>
      <c r="D11" s="18">
        <v>12335900</v>
      </c>
    </row>
    <row r="12" spans="2:4" ht="25.5" customHeight="1">
      <c r="B12" s="19">
        <v>41033900</v>
      </c>
      <c r="C12" s="10" t="s">
        <v>8</v>
      </c>
      <c r="D12" s="18">
        <v>94667600</v>
      </c>
    </row>
    <row r="13" spans="2:4" ht="25.5" customHeight="1">
      <c r="B13" s="12">
        <v>9000000000</v>
      </c>
      <c r="C13" s="10" t="s">
        <v>9</v>
      </c>
      <c r="D13" s="18">
        <v>94667600</v>
      </c>
    </row>
    <row r="14" spans="2:4" ht="54" customHeight="1">
      <c r="B14" s="19">
        <v>41035500</v>
      </c>
      <c r="C14" s="10" t="s">
        <v>48</v>
      </c>
      <c r="D14" s="18">
        <f>D15</f>
        <v>1508080</v>
      </c>
    </row>
    <row r="15" spans="2:4" ht="25.5" customHeight="1">
      <c r="B15" s="12">
        <v>9000000000</v>
      </c>
      <c r="C15" s="10" t="s">
        <v>9</v>
      </c>
      <c r="D15" s="18">
        <v>1508080</v>
      </c>
    </row>
    <row r="16" spans="2:4" ht="68.25" customHeight="1">
      <c r="B16" s="19">
        <v>41040200</v>
      </c>
      <c r="C16" s="10" t="s">
        <v>44</v>
      </c>
      <c r="D16" s="18">
        <f>D17</f>
        <v>2549200</v>
      </c>
    </row>
    <row r="17" spans="2:4" ht="25.5" customHeight="1">
      <c r="B17" s="19">
        <v>20100000000</v>
      </c>
      <c r="C17" s="10" t="s">
        <v>17</v>
      </c>
      <c r="D17" s="18">
        <v>2549200</v>
      </c>
    </row>
    <row r="18" spans="2:4" ht="53.25" customHeight="1">
      <c r="B18" s="19">
        <v>41051000</v>
      </c>
      <c r="C18" s="10" t="s">
        <v>16</v>
      </c>
      <c r="D18" s="18">
        <v>1072544</v>
      </c>
    </row>
    <row r="19" spans="2:4" ht="25.5" customHeight="1">
      <c r="B19" s="19">
        <v>20100000000</v>
      </c>
      <c r="C19" s="10" t="s">
        <v>17</v>
      </c>
      <c r="D19" s="18">
        <v>1072544</v>
      </c>
    </row>
    <row r="20" spans="2:4" ht="54" customHeight="1">
      <c r="B20" s="19">
        <v>41051200</v>
      </c>
      <c r="C20" s="10" t="s">
        <v>15</v>
      </c>
      <c r="D20" s="18">
        <v>823679</v>
      </c>
    </row>
    <row r="21" spans="2:4" ht="25.5" customHeight="1">
      <c r="B21" s="19">
        <v>20100000000</v>
      </c>
      <c r="C21" s="10" t="s">
        <v>17</v>
      </c>
      <c r="D21" s="18">
        <v>823679</v>
      </c>
    </row>
    <row r="22" spans="2:4" ht="54.75" customHeight="1">
      <c r="B22" s="19">
        <v>41051400</v>
      </c>
      <c r="C22" s="10" t="s">
        <v>45</v>
      </c>
      <c r="D22" s="18">
        <f>D23</f>
        <v>1772333</v>
      </c>
    </row>
    <row r="23" spans="2:4" ht="25.5" customHeight="1">
      <c r="B23" s="19">
        <v>20100000000</v>
      </c>
      <c r="C23" s="10" t="s">
        <v>17</v>
      </c>
      <c r="D23" s="18">
        <f>1078942+676879+16512</f>
        <v>1772333</v>
      </c>
    </row>
    <row r="24" spans="2:4" ht="65.25" customHeight="1">
      <c r="B24" s="19">
        <v>41051700</v>
      </c>
      <c r="C24" s="10" t="s">
        <v>23</v>
      </c>
      <c r="D24" s="18">
        <f>D25</f>
        <v>147639</v>
      </c>
    </row>
    <row r="25" spans="2:4" ht="25.5" customHeight="1">
      <c r="B25" s="19">
        <v>20100000000</v>
      </c>
      <c r="C25" s="10" t="s">
        <v>17</v>
      </c>
      <c r="D25" s="18">
        <f>132875+14764</f>
        <v>147639</v>
      </c>
    </row>
    <row r="26" spans="2:4" ht="25.5" customHeight="1">
      <c r="B26" s="19">
        <v>41053900</v>
      </c>
      <c r="C26" s="10" t="s">
        <v>19</v>
      </c>
      <c r="D26" s="18">
        <f>D27+D28+D29</f>
        <v>3190483</v>
      </c>
    </row>
    <row r="27" spans="2:4" ht="25.5" customHeight="1">
      <c r="B27" s="19">
        <v>20100000000</v>
      </c>
      <c r="C27" s="10" t="s">
        <v>20</v>
      </c>
      <c r="D27" s="18">
        <f>878560+471828-100000+990000+7638</f>
        <v>2248026</v>
      </c>
    </row>
    <row r="28" spans="2:4" ht="25.5" customHeight="1">
      <c r="B28" s="19">
        <v>20501000000</v>
      </c>
      <c r="C28" s="10" t="s">
        <v>21</v>
      </c>
      <c r="D28" s="18">
        <f>500000+100000+2300+278400</f>
        <v>880700</v>
      </c>
    </row>
    <row r="29" spans="2:4" ht="25.5" customHeight="1">
      <c r="B29" s="19">
        <v>20513000000</v>
      </c>
      <c r="C29" s="10" t="s">
        <v>43</v>
      </c>
      <c r="D29" s="18">
        <v>61757</v>
      </c>
    </row>
    <row r="30" spans="2:4" ht="51.75" customHeight="1">
      <c r="B30" s="19">
        <v>41055000</v>
      </c>
      <c r="C30" s="10" t="s">
        <v>18</v>
      </c>
      <c r="D30" s="18">
        <f>1166090-183072+473328</f>
        <v>1456346</v>
      </c>
    </row>
    <row r="31" spans="2:4" ht="25.5" customHeight="1">
      <c r="B31" s="19">
        <v>20100000000</v>
      </c>
      <c r="C31" s="10" t="s">
        <v>17</v>
      </c>
      <c r="D31" s="18">
        <f>1166090-183072+473328</f>
        <v>1456346</v>
      </c>
    </row>
    <row r="32" spans="2:4" ht="25.5" customHeight="1" hidden="1">
      <c r="B32" s="14"/>
      <c r="C32" s="10"/>
      <c r="D32" s="12"/>
    </row>
    <row r="33" spans="2:4" ht="25.5" customHeight="1" hidden="1">
      <c r="B33" s="14"/>
      <c r="C33" s="10"/>
      <c r="D33" s="12"/>
    </row>
    <row r="34" spans="2:4" ht="25.5" customHeight="1" hidden="1">
      <c r="B34" s="14"/>
      <c r="C34" s="10"/>
      <c r="D34" s="12"/>
    </row>
    <row r="35" spans="2:4" ht="25.5" customHeight="1">
      <c r="B35" s="39" t="s">
        <v>10</v>
      </c>
      <c r="C35" s="40"/>
      <c r="D35" s="41"/>
    </row>
    <row r="36" spans="2:4" ht="35.25" customHeight="1">
      <c r="B36" s="25">
        <v>41051100</v>
      </c>
      <c r="C36" s="10" t="s">
        <v>49</v>
      </c>
      <c r="D36" s="18">
        <f>D37</f>
        <v>2835513</v>
      </c>
    </row>
    <row r="37" spans="2:4" ht="25.5" customHeight="1">
      <c r="B37" s="25">
        <v>20100000000</v>
      </c>
      <c r="C37" s="10" t="s">
        <v>17</v>
      </c>
      <c r="D37" s="18">
        <v>2835513</v>
      </c>
    </row>
    <row r="38" spans="2:4" ht="34.5" customHeight="1">
      <c r="B38" s="25">
        <v>41053400</v>
      </c>
      <c r="C38" s="10" t="s">
        <v>24</v>
      </c>
      <c r="D38" s="18">
        <f>D39</f>
        <v>1715471</v>
      </c>
    </row>
    <row r="39" spans="2:4" ht="25.5" customHeight="1">
      <c r="B39" s="25">
        <v>20100000000</v>
      </c>
      <c r="C39" s="10" t="s">
        <v>17</v>
      </c>
      <c r="D39" s="18">
        <v>1715471</v>
      </c>
    </row>
    <row r="40" spans="2:4" ht="91.5" customHeight="1">
      <c r="B40" s="25">
        <v>41052600</v>
      </c>
      <c r="C40" s="10" t="s">
        <v>35</v>
      </c>
      <c r="D40" s="18">
        <f>D41</f>
        <v>5000000</v>
      </c>
    </row>
    <row r="41" spans="2:4" ht="25.5" customHeight="1">
      <c r="B41" s="25">
        <v>20100000000</v>
      </c>
      <c r="C41" s="10" t="s">
        <v>17</v>
      </c>
      <c r="D41" s="18">
        <f>150000+4850000</f>
        <v>5000000</v>
      </c>
    </row>
    <row r="42" spans="2:4" ht="36.75" customHeight="1">
      <c r="B42" s="25">
        <v>41053600</v>
      </c>
      <c r="C42" s="10" t="s">
        <v>25</v>
      </c>
      <c r="D42" s="18">
        <f>D43</f>
        <v>298000</v>
      </c>
    </row>
    <row r="43" spans="2:4" ht="25.5" customHeight="1">
      <c r="B43" s="25">
        <v>20100000000</v>
      </c>
      <c r="C43" s="10" t="s">
        <v>17</v>
      </c>
      <c r="D43" s="18">
        <v>298000</v>
      </c>
    </row>
    <row r="44" spans="2:4" ht="25.5" customHeight="1">
      <c r="B44" s="25">
        <v>41053900</v>
      </c>
      <c r="C44" s="10" t="s">
        <v>19</v>
      </c>
      <c r="D44" s="18">
        <f>D45</f>
        <v>500000</v>
      </c>
    </row>
    <row r="45" spans="2:4" ht="25.5" customHeight="1">
      <c r="B45" s="25">
        <v>20100000000</v>
      </c>
      <c r="C45" s="10" t="s">
        <v>20</v>
      </c>
      <c r="D45" s="18">
        <v>500000</v>
      </c>
    </row>
    <row r="46" spans="2:4" ht="80.25" customHeight="1">
      <c r="B46" s="25">
        <v>41054000</v>
      </c>
      <c r="C46" s="10" t="s">
        <v>26</v>
      </c>
      <c r="D46" s="18">
        <f>D47</f>
        <v>127686</v>
      </c>
    </row>
    <row r="47" spans="2:4" ht="25.5" customHeight="1">
      <c r="B47" s="25">
        <v>20100000000</v>
      </c>
      <c r="C47" s="10" t="s">
        <v>17</v>
      </c>
      <c r="D47" s="18">
        <v>127686</v>
      </c>
    </row>
    <row r="48" spans="2:4" ht="25.5" customHeight="1">
      <c r="B48" s="12" t="s">
        <v>22</v>
      </c>
      <c r="C48" s="17" t="s">
        <v>11</v>
      </c>
      <c r="D48" s="18">
        <f>D49+D50</f>
        <v>130000474</v>
      </c>
    </row>
    <row r="49" spans="2:4" ht="25.5" customHeight="1">
      <c r="B49" s="12" t="s">
        <v>22</v>
      </c>
      <c r="C49" s="13" t="s">
        <v>12</v>
      </c>
      <c r="D49" s="18">
        <f>D10+D12+D18+D20+D26+D30+D24+D16+D22+D14</f>
        <v>119523804</v>
      </c>
    </row>
    <row r="50" spans="2:4" ht="25.5" customHeight="1">
      <c r="B50" s="12" t="s">
        <v>22</v>
      </c>
      <c r="C50" s="13" t="s">
        <v>13</v>
      </c>
      <c r="D50" s="18">
        <f>D38+D40+D42+D46+D44+D36</f>
        <v>10476670</v>
      </c>
    </row>
    <row r="51" spans="2:4" ht="25.5" customHeight="1">
      <c r="B51" s="21"/>
      <c r="C51" s="22"/>
      <c r="D51" s="21"/>
    </row>
    <row r="52" spans="2:4" ht="25.5" customHeight="1">
      <c r="B52" s="29" t="s">
        <v>27</v>
      </c>
      <c r="C52" s="29"/>
      <c r="D52" s="29"/>
    </row>
    <row r="53" spans="2:4" ht="25.5" customHeight="1">
      <c r="B53" s="21"/>
      <c r="C53" s="22"/>
      <c r="D53" s="28" t="s">
        <v>14</v>
      </c>
    </row>
    <row r="54" spans="1:4" ht="96" customHeight="1">
      <c r="A54" s="11" t="s">
        <v>28</v>
      </c>
      <c r="B54" s="11" t="s">
        <v>29</v>
      </c>
      <c r="C54" s="11" t="s">
        <v>30</v>
      </c>
      <c r="D54" s="11" t="s">
        <v>3</v>
      </c>
    </row>
    <row r="55" spans="1:4" ht="25.5" customHeight="1">
      <c r="A55" s="39" t="s">
        <v>32</v>
      </c>
      <c r="B55" s="40"/>
      <c r="C55" s="40"/>
      <c r="D55" s="41"/>
    </row>
    <row r="56" spans="1:4" ht="39" customHeight="1">
      <c r="A56" s="25">
        <v>3719800</v>
      </c>
      <c r="B56" s="23" t="s">
        <v>47</v>
      </c>
      <c r="C56" s="24" t="s">
        <v>46</v>
      </c>
      <c r="D56" s="18">
        <f>D57</f>
        <v>320000</v>
      </c>
    </row>
    <row r="57" spans="1:4" ht="25.5" customHeight="1">
      <c r="A57" s="34">
        <v>9000000000</v>
      </c>
      <c r="B57" s="34"/>
      <c r="C57" s="13" t="s">
        <v>9</v>
      </c>
      <c r="D57" s="18">
        <f>250000+70000</f>
        <v>320000</v>
      </c>
    </row>
    <row r="58" spans="1:4" ht="25.5" customHeight="1">
      <c r="A58" s="39" t="s">
        <v>33</v>
      </c>
      <c r="B58" s="40"/>
      <c r="C58" s="40"/>
      <c r="D58" s="41"/>
    </row>
    <row r="59" spans="1:4" ht="87.75" customHeight="1">
      <c r="A59" s="25">
        <v>3719490</v>
      </c>
      <c r="B59" s="23" t="s">
        <v>36</v>
      </c>
      <c r="C59" s="24" t="s">
        <v>37</v>
      </c>
      <c r="D59" s="18">
        <f>D60</f>
        <v>127686</v>
      </c>
    </row>
    <row r="60" spans="1:4" ht="25.5" customHeight="1">
      <c r="A60" s="34">
        <v>20326200000</v>
      </c>
      <c r="B60" s="34"/>
      <c r="C60" s="13" t="s">
        <v>38</v>
      </c>
      <c r="D60" s="18">
        <v>127686</v>
      </c>
    </row>
    <row r="61" spans="1:4" ht="36.75" customHeight="1">
      <c r="A61" s="25">
        <v>3719720</v>
      </c>
      <c r="B61" s="23" t="s">
        <v>39</v>
      </c>
      <c r="C61" s="24" t="s">
        <v>40</v>
      </c>
      <c r="D61" s="18">
        <f>D62</f>
        <v>2115471</v>
      </c>
    </row>
    <row r="62" spans="1:4" ht="25.5" customHeight="1">
      <c r="A62" s="34">
        <v>20326200000</v>
      </c>
      <c r="B62" s="34"/>
      <c r="C62" s="13" t="s">
        <v>38</v>
      </c>
      <c r="D62" s="18">
        <f>2715471-600000</f>
        <v>2115471</v>
      </c>
    </row>
    <row r="63" spans="1:4" ht="33.75" customHeight="1">
      <c r="A63" s="25">
        <v>3719750</v>
      </c>
      <c r="B63" s="23" t="s">
        <v>31</v>
      </c>
      <c r="C63" s="24" t="s">
        <v>34</v>
      </c>
      <c r="D63" s="18">
        <f>D64</f>
        <v>4288600</v>
      </c>
    </row>
    <row r="64" spans="1:4" ht="27.75" customHeight="1">
      <c r="A64" s="34">
        <v>20100000000</v>
      </c>
      <c r="B64" s="34"/>
      <c r="C64" s="10" t="s">
        <v>17</v>
      </c>
      <c r="D64" s="18">
        <f>4000000+288600</f>
        <v>4288600</v>
      </c>
    </row>
    <row r="65" spans="1:4" ht="27.75" customHeight="1">
      <c r="A65" s="25">
        <v>3719770</v>
      </c>
      <c r="B65" s="25" t="s">
        <v>41</v>
      </c>
      <c r="C65" s="27" t="s">
        <v>19</v>
      </c>
      <c r="D65" s="18">
        <f>D66+D67</f>
        <v>558832</v>
      </c>
    </row>
    <row r="66" spans="1:4" ht="27.75" customHeight="1">
      <c r="A66" s="31">
        <v>20501000000</v>
      </c>
      <c r="B66" s="32"/>
      <c r="C66" s="26" t="s">
        <v>42</v>
      </c>
      <c r="D66" s="18">
        <v>100000</v>
      </c>
    </row>
    <row r="67" spans="1:4" ht="27.75" customHeight="1">
      <c r="A67" s="34">
        <v>20100000000</v>
      </c>
      <c r="B67" s="34"/>
      <c r="C67" s="10" t="s">
        <v>17</v>
      </c>
      <c r="D67" s="18">
        <f>292500+166332</f>
        <v>458832</v>
      </c>
    </row>
    <row r="68" spans="1:4" ht="24.75" customHeight="1">
      <c r="A68" s="12" t="s">
        <v>22</v>
      </c>
      <c r="B68" s="12" t="s">
        <v>22</v>
      </c>
      <c r="C68" s="17" t="s">
        <v>11</v>
      </c>
      <c r="D68" s="18">
        <f>D69+D70</f>
        <v>7410589</v>
      </c>
    </row>
    <row r="69" spans="1:4" ht="23.25" customHeight="1">
      <c r="A69" s="12" t="s">
        <v>22</v>
      </c>
      <c r="B69" s="12" t="s">
        <v>22</v>
      </c>
      <c r="C69" s="13" t="s">
        <v>12</v>
      </c>
      <c r="D69" s="18">
        <f>D56</f>
        <v>320000</v>
      </c>
    </row>
    <row r="70" spans="1:4" ht="24.75" customHeight="1">
      <c r="A70" s="12" t="s">
        <v>22</v>
      </c>
      <c r="B70" s="12" t="s">
        <v>22</v>
      </c>
      <c r="C70" s="13" t="s">
        <v>13</v>
      </c>
      <c r="D70" s="18">
        <f>D63+D59+D61+D65</f>
        <v>7090589</v>
      </c>
    </row>
    <row r="71" spans="2:4" ht="21.75" customHeight="1">
      <c r="B71" s="5" t="s">
        <v>50</v>
      </c>
      <c r="C71" s="5"/>
      <c r="D71" s="5"/>
    </row>
    <row r="72" spans="2:4" s="2" customFormat="1" ht="54.75" customHeight="1">
      <c r="B72" s="33" t="s">
        <v>51</v>
      </c>
      <c r="C72" s="33"/>
      <c r="D72" s="33"/>
    </row>
    <row r="73" spans="2:6" ht="19.5" customHeight="1">
      <c r="B73" s="6"/>
      <c r="C73" s="6"/>
      <c r="D73" s="6"/>
      <c r="E73" s="6"/>
      <c r="F73" s="6"/>
    </row>
    <row r="74" spans="2:6" ht="20.25" customHeight="1">
      <c r="B74" s="3"/>
      <c r="C74" s="4"/>
      <c r="D74" s="4"/>
      <c r="E74" s="30"/>
      <c r="F74" s="30"/>
    </row>
    <row r="75" spans="2:4" ht="41.25" customHeight="1">
      <c r="B75" s="36"/>
      <c r="C75" s="37"/>
      <c r="D75" s="37"/>
    </row>
    <row r="76" spans="2:4" ht="35.25" customHeight="1">
      <c r="B76" s="35"/>
      <c r="C76" s="35"/>
      <c r="D76" s="35"/>
    </row>
  </sheetData>
  <sheetProtection/>
  <mergeCells count="18">
    <mergeCell ref="B76:D76"/>
    <mergeCell ref="B75:D75"/>
    <mergeCell ref="C1:D1"/>
    <mergeCell ref="A55:D55"/>
    <mergeCell ref="A58:D58"/>
    <mergeCell ref="B2:D2"/>
    <mergeCell ref="B5:D5"/>
    <mergeCell ref="B9:D9"/>
    <mergeCell ref="B35:D35"/>
    <mergeCell ref="A67:B67"/>
    <mergeCell ref="B52:D52"/>
    <mergeCell ref="E74:F74"/>
    <mergeCell ref="A66:B66"/>
    <mergeCell ref="B72:D72"/>
    <mergeCell ref="A64:B64"/>
    <mergeCell ref="A60:B60"/>
    <mergeCell ref="A62:B62"/>
    <mergeCell ref="A57:B57"/>
  </mergeCells>
  <printOptions horizontalCentered="1"/>
  <pageMargins left="0.1968503937007874" right="0.1968503937007874" top="0.1968503937007874" bottom="0.1968503937007874" header="0" footer="0"/>
  <pageSetup fitToHeight="2" horizontalDpi="600" verticalDpi="600" orientation="portrait" paperSize="9" scale="55" r:id="rId2"/>
  <rowBreaks count="1" manualBreakCount="1">
    <brk id="34"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Endrik</dc:creator>
  <cp:keywords/>
  <dc:description/>
  <cp:lastModifiedBy>Lena</cp:lastModifiedBy>
  <cp:lastPrinted>2021-10-23T07:21:59Z</cp:lastPrinted>
  <dcterms:created xsi:type="dcterms:W3CDTF">2004-12-27T10:17:15Z</dcterms:created>
  <dcterms:modified xsi:type="dcterms:W3CDTF">2021-10-23T07:24:27Z</dcterms:modified>
  <cp:category/>
  <cp:version/>
  <cp:contentType/>
  <cp:contentStatus/>
</cp:coreProperties>
</file>