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Додаток 3 ПРПЛМ 2021 1221" sheetId="1" r:id="rId1"/>
  </sheets>
  <definedNames>
    <definedName name="_xlnm.Print_Titles" localSheetId="0">'Додаток 3 ПРПЛМ 2021 1221'!$3:$3</definedName>
    <definedName name="_xlnm.Print_Area" localSheetId="0">'Додаток 3 ПРПЛМ 2021 1221'!$A$1:$L$25</definedName>
  </definedNames>
  <calcPr fullCalcOnLoad="1"/>
</workbook>
</file>

<file path=xl/sharedStrings.xml><?xml version="1.0" encoding="utf-8"?>
<sst xmlns="http://schemas.openxmlformats.org/spreadsheetml/2006/main" count="79" uniqueCount="44">
  <si>
    <t>Додаток 3 до Програми Розвитку первинної ланки медицини  Вовчанської міської ради на  2021 р.</t>
  </si>
  <si>
    <t>Напрями діяльності і заходи  реалізації  Програми Розвитку первинної ланки медицини  Вовчанської міської ради на  2021 р.</t>
  </si>
  <si>
    <t>Назва напряму діяльності (пріорітетні завдання)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</si>
  <si>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</si>
  <si>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</si>
  <si>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</si>
  <si>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</si>
  <si>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Орієнтовні обсяги фінансування (вартість), гривень, у тому числі</t>
  </si>
  <si>
    <t>Очікуваний результат</t>
  </si>
  <si>
    <t>I. Приведення у відповідність із санітарними та будівельними нормами закладів охорони здоров'я району, підготовка підрозділів до опалювального сезону</t>
  </si>
  <si>
    <t>Оплата комунальних послуг та енергоносіїв</t>
  </si>
  <si>
    <t>2021 рік</t>
  </si>
  <si>
    <t>кошти міського бюджету</t>
  </si>
  <si>
    <t>ІІ. Забезпечення лікарськими засобами, імунобіологічними препаратами та виробами медичного призначення забезпечення ивмог інфекційного контролю</t>
  </si>
  <si>
    <t>Надання первинної медичної  допомоги і проведення туберкулінодіагностики; забезпечення потреби в лікарських засобах, що включені до Національного переліку, згідно наказу МОЗ України від 11.07.2017 №782 «Про затвердження Порядку визначення обсягів потреби в закупівлі лікарських засобів закладами і установами охорони здоров'я, що повністю або частково фінансуються з державного та місцевих бюджетів» та постанови КМУ від 16 березня 2017 р. № 180 «Про внесення змін та визнання такими, що втратили чинність, деяких постанов КМУ», забезпечення виконання вимог програми інфекційного контролю по закладу</t>
  </si>
  <si>
    <t xml:space="preserve">Придбання  лікарських засобів, виробів медичного призначення, дезінфікуючих засобів, туберкуліну </t>
  </si>
  <si>
    <t>Забезпечення лікарськими засобами пільгових категорій населення відповідно до Постанови № 1303 від 17 серпня 1998 р. «Про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захворювань»</t>
  </si>
  <si>
    <t>Відшкодування витрат, пов’язаних з відпуском лікарських засобів безоплатно і на пільгових умовах громадянам, які мають на це право відповідно до законодавства</t>
  </si>
  <si>
    <t>ІІІ. Надання медичної допомоги дітям, хворим на рідкісні (орфанні) захворювання</t>
  </si>
  <si>
    <t xml:space="preserve">Надання медичної допомоги дітям, хворим на рідкісні (орфанні) захворювання відповідно до Постанови Кабінету міністрів України від 31 березня 2015 року № 160 «Про затвердження Порядку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споживання» </t>
  </si>
  <si>
    <t>Придбання продуктів лікувального харчування для дітей, хворих на фенілкетонурію</t>
  </si>
  <si>
    <t>ІV. Фінансове забезпечення видатків на виплату заробітної плата працівникам</t>
  </si>
  <si>
    <t>Нарахування та виплата заробітної плати</t>
  </si>
  <si>
    <t>Всього:</t>
  </si>
  <si>
    <t>Приведення у відповідність із санітарними, протипожежними та будівельними нормами структурних підрозділів</t>
  </si>
  <si>
    <t>Забезпечення пільгових категорій населення зокрема дітей до одного року дитячим харчуванням на виконання вимог Інструкції МОЗ від 30.03.1994 р.  № 42,  розробленої згідно постанови Кабінету Міністрів України 08.02.1994 р.  № 66 «Про додаткові соціальні гарантії для малозабезпечених сімей з хворими дітьми та з дітьми першого та другого року життя»</t>
  </si>
  <si>
    <t xml:space="preserve">Придбання продуктів харчування та/або оплата послуг з харчування для безкоштовного дитячого харчування дітей до року з малозабезпечених сімей (сухі молочні суміші) </t>
  </si>
  <si>
    <t xml:space="preserve">V. Фінансове забезпечення видатків на забезпечення придбання продуктів харчування для дітей до року з малозабезпечених сімей за напрямом діяльності </t>
  </si>
  <si>
    <t>Фінансове забезпечення оплати комунальних послуг та енергоносіїів, придбаня твердого палива структурним підрозділам КП "ЦПМСД Вовчанської міської ради"</t>
  </si>
  <si>
    <t>КП "ЦПМСД Вовчанської міської ради"</t>
  </si>
  <si>
    <t>Проведення заходів протипожежної безпеки, придбання протипожежного обладнання, устаткування та засобів пожежогасіння (їх обслуговування, перезарядка)</t>
  </si>
  <si>
    <t>Забезпечення виплати заробітної плати працівникам, враховуючі законодавчо встанолені мінімальні гарантіїї</t>
  </si>
  <si>
    <t>забезпечення транспортування мешканців Вовчанської міської ради, потребуючих гемодіалізу</t>
  </si>
  <si>
    <t>Оплата праці водія, який забезпечує траспортування хворих на гемодіаліз</t>
  </si>
  <si>
    <t>Придбання паливно-мастильних матеріалів для транспортування хворих на гемодіаліз</t>
  </si>
  <si>
    <t>• створення умов для роботи медичного персоналу, покращення якості медичних послуг,    • поліпшення роботи районних лікувально – профілактичних закладів за рахунок зміцнення матеріально – технічної та діагностичної бази;
• поліпшення показників стану здоров’я населення;
• забезпечення доступної кваліфікованої медичної допомоги жителів району;
• забезпечення  виявлення захворювань на первинному та вторинному рівнях, 
• забезпечення  повного обсягу диспансеризації та оздоровлення населення;
• забезпечення  якісного  надання  медичних  послуг,  у  тому  числі  покращення  виявлення  туберкульозу та онкологічних захворювань;
забезпечити доступність надання медичної допомоги мешканцям Вовчанської міської ради, потребуючим гемодіалізу</t>
  </si>
  <si>
    <t>Секретар міської ради</t>
  </si>
  <si>
    <t>О.ТОПОРКОВА</t>
  </si>
  <si>
    <t>V. Надання допомоги хворим, потребуючим гемодіалізу.</t>
  </si>
  <si>
    <t>VІ. Матеріально-технічне оснащення закладів охорони здоров’я</t>
  </si>
  <si>
    <t>Оснащення закладу первинної медичної допомоги</t>
  </si>
  <si>
    <t>Придбання комп’ютерного обладнання: комп’ютер, багатофункціональний  пристрій, принтер, сканер</t>
  </si>
  <si>
    <t>Придбання сараю модульного металевого</t>
  </si>
  <si>
    <t>Придбання автоматичного зовнішнього дефібрилятора для використання у громадських місцях FRED easy</t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</si>
</sst>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0"/>
      <name val="Arial Cyr"/>
      <family val="0"/>
    </font>
    <font>
      <sz val="10"/>
      <name val="Arial Unicode MS"/>
      <family val="2"/>
    </font>
    <font>
      <sz val="10"/>
      <name val="Times New Roman"/>
      <family val="1"/>
    </font>
    <font>
      <sz val="10"/>
      <name val="Helv"/>
      <family val="0"/>
    </font>
    <font>
      <sz val="9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0" fillId="0" borderId="0" xfId="55" applyFont="1" applyFill="1">
      <alignment/>
      <protection/>
    </xf>
    <xf numFmtId="0" fontId="50" fillId="0" borderId="0" xfId="55" applyFont="1" applyFill="1" applyAlignment="1">
      <alignment wrapText="1"/>
      <protection/>
    </xf>
    <xf numFmtId="0" fontId="50" fillId="33" borderId="10" xfId="55" applyFont="1" applyFill="1" applyBorder="1" applyAlignment="1">
      <alignment vertical="center" wrapText="1" shrinkToFit="1"/>
      <protection/>
    </xf>
    <xf numFmtId="0" fontId="50" fillId="33" borderId="11" xfId="55" applyFont="1" applyFill="1" applyBorder="1" applyAlignment="1">
      <alignment horizontal="center" vertical="center" wrapText="1" shrinkToFit="1"/>
      <protection/>
    </xf>
    <xf numFmtId="0" fontId="51" fillId="33" borderId="11" xfId="55" applyFont="1" applyFill="1" applyBorder="1" applyAlignment="1">
      <alignment horizontal="center" vertical="center" wrapText="1" shrinkToFit="1"/>
      <protection/>
    </xf>
    <xf numFmtId="3" fontId="50" fillId="33" borderId="11" xfId="55" applyNumberFormat="1" applyFont="1" applyFill="1" applyBorder="1" applyAlignment="1">
      <alignment horizontal="center" vertical="center" wrapText="1" shrinkToFit="1"/>
      <protection/>
    </xf>
    <xf numFmtId="0" fontId="52" fillId="0" borderId="0" xfId="55" applyFont="1" applyFill="1">
      <alignment/>
      <protection/>
    </xf>
    <xf numFmtId="0" fontId="50" fillId="0" borderId="10" xfId="55" applyFont="1" applyFill="1" applyBorder="1" applyAlignment="1">
      <alignment vertical="center" wrapText="1" shrinkToFit="1"/>
      <protection/>
    </xf>
    <xf numFmtId="0" fontId="50" fillId="0" borderId="11" xfId="55" applyFont="1" applyFill="1" applyBorder="1" applyAlignment="1">
      <alignment horizontal="center" vertical="center" wrapText="1" shrinkToFit="1"/>
      <protection/>
    </xf>
    <xf numFmtId="3" fontId="50" fillId="0" borderId="11" xfId="55" applyNumberFormat="1" applyFont="1" applyFill="1" applyBorder="1" applyAlignment="1">
      <alignment horizontal="center" vertical="center" wrapText="1" shrinkToFit="1"/>
      <protection/>
    </xf>
    <xf numFmtId="3" fontId="53" fillId="0" borderId="11" xfId="55" applyNumberFormat="1" applyFont="1" applyFill="1" applyBorder="1" applyAlignment="1">
      <alignment horizontal="center" vertical="center" wrapText="1" shrinkToFit="1"/>
      <protection/>
    </xf>
    <xf numFmtId="3" fontId="52" fillId="0" borderId="11" xfId="55" applyNumberFormat="1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 wrapText="1" shrinkToFit="1"/>
      <protection/>
    </xf>
    <xf numFmtId="0" fontId="2" fillId="0" borderId="0" xfId="55" applyFont="1" applyFill="1" applyBorder="1" applyAlignment="1">
      <alignment horizontal="center" vertical="center" wrapText="1" shrinkToFit="1"/>
      <protection/>
    </xf>
    <xf numFmtId="3" fontId="2" fillId="0" borderId="0" xfId="55" applyNumberFormat="1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0" fontId="2" fillId="0" borderId="0" xfId="55" applyFont="1" applyFill="1">
      <alignment/>
      <protection/>
    </xf>
    <xf numFmtId="0" fontId="54" fillId="0" borderId="0" xfId="55" applyFont="1" applyFill="1" applyBorder="1" applyAlignment="1">
      <alignment horizontal="center" vertical="center" wrapText="1" shrinkToFit="1"/>
      <protection/>
    </xf>
    <xf numFmtId="3" fontId="50" fillId="0" borderId="0" xfId="55" applyNumberFormat="1" applyFont="1" applyFill="1" applyBorder="1" applyAlignment="1">
      <alignment horizontal="center" vertical="center"/>
      <protection/>
    </xf>
    <xf numFmtId="0" fontId="50" fillId="0" borderId="0" xfId="55" applyFont="1" applyFill="1" applyBorder="1">
      <alignment/>
      <protection/>
    </xf>
    <xf numFmtId="4" fontId="50" fillId="0" borderId="0" xfId="55" applyNumberFormat="1" applyFont="1" applyFill="1" applyAlignment="1">
      <alignment/>
      <protection/>
    </xf>
    <xf numFmtId="0" fontId="50" fillId="0" borderId="0" xfId="55" applyFont="1" applyFill="1" applyAlignment="1">
      <alignment/>
      <protection/>
    </xf>
    <xf numFmtId="0" fontId="50" fillId="33" borderId="11" xfId="55" applyFont="1" applyFill="1" applyBorder="1" applyAlignment="1">
      <alignment horizontal="justify" vertical="center" wrapText="1" shrinkToFit="1"/>
      <protection/>
    </xf>
    <xf numFmtId="0" fontId="2" fillId="0" borderId="0" xfId="55" applyFont="1" applyFill="1" applyBorder="1" applyAlignment="1">
      <alignment horizontal="center" wrapText="1" shrinkToFit="1"/>
      <protection/>
    </xf>
    <xf numFmtId="0" fontId="52" fillId="33" borderId="11" xfId="55" applyFont="1" applyFill="1" applyBorder="1" applyAlignment="1">
      <alignment horizontal="center" vertical="center" wrapText="1" shrinkToFit="1"/>
      <protection/>
    </xf>
    <xf numFmtId="0" fontId="50" fillId="33" borderId="11" xfId="55" applyFont="1" applyFill="1" applyBorder="1" applyAlignment="1">
      <alignment horizontal="justify" vertical="center" wrapText="1" shrinkToFit="1"/>
      <protection/>
    </xf>
    <xf numFmtId="0" fontId="50" fillId="33" borderId="11" xfId="55" applyFont="1" applyFill="1" applyBorder="1" applyAlignment="1">
      <alignment horizontal="justify" vertical="center" wrapText="1" shrinkToFit="1"/>
      <protection/>
    </xf>
    <xf numFmtId="0" fontId="50" fillId="33" borderId="11" xfId="55" applyFont="1" applyFill="1" applyBorder="1" applyAlignment="1">
      <alignment horizontal="justify" vertical="center" wrapText="1" shrinkToFit="1"/>
      <protection/>
    </xf>
    <xf numFmtId="3" fontId="53" fillId="0" borderId="13" xfId="55" applyNumberFormat="1" applyFont="1" applyFill="1" applyBorder="1" applyAlignment="1">
      <alignment horizontal="center" vertical="center" wrapText="1" shrinkToFit="1"/>
      <protection/>
    </xf>
    <xf numFmtId="0" fontId="50" fillId="33" borderId="10" xfId="55" applyFont="1" applyFill="1" applyBorder="1" applyAlignment="1">
      <alignment horizontal="center" vertical="center" wrapText="1" shrinkToFit="1"/>
      <protection/>
    </xf>
    <xf numFmtId="0" fontId="50" fillId="33" borderId="10" xfId="55" applyFont="1" applyFill="1" applyBorder="1" applyAlignment="1">
      <alignment horizontal="justify" vertical="center" wrapText="1" shrinkToFit="1"/>
      <protection/>
    </xf>
    <xf numFmtId="0" fontId="51" fillId="33" borderId="10" xfId="55" applyFont="1" applyFill="1" applyBorder="1" applyAlignment="1">
      <alignment horizontal="center" vertical="center" wrapText="1" shrinkToFit="1"/>
      <protection/>
    </xf>
    <xf numFmtId="3" fontId="50" fillId="33" borderId="10" xfId="55" applyNumberFormat="1" applyFont="1" applyFill="1" applyBorder="1" applyAlignment="1">
      <alignment horizontal="center" vertical="center" wrapText="1" shrinkToFit="1"/>
      <protection/>
    </xf>
    <xf numFmtId="0" fontId="52" fillId="33" borderId="11" xfId="55" applyFont="1" applyFill="1" applyBorder="1" applyAlignment="1">
      <alignment horizontal="center" vertical="center" wrapText="1" shrinkToFit="1"/>
      <protection/>
    </xf>
    <xf numFmtId="0" fontId="52" fillId="0" borderId="11" xfId="55" applyFont="1" applyFill="1" applyBorder="1" applyAlignment="1">
      <alignment horizontal="center" vertical="center" wrapText="1" shrinkToFit="1"/>
      <protection/>
    </xf>
    <xf numFmtId="4" fontId="53" fillId="33" borderId="11" xfId="55" applyNumberFormat="1" applyFont="1" applyFill="1" applyBorder="1" applyAlignment="1">
      <alignment horizontal="center" vertical="center" wrapText="1" shrinkToFit="1"/>
      <protection/>
    </xf>
    <xf numFmtId="0" fontId="50" fillId="33" borderId="11" xfId="55" applyFont="1" applyFill="1" applyBorder="1" applyAlignment="1">
      <alignment horizontal="justify" vertical="center" wrapText="1" shrinkToFit="1"/>
      <protection/>
    </xf>
    <xf numFmtId="0" fontId="52" fillId="33" borderId="11" xfId="55" applyFont="1" applyFill="1" applyBorder="1" applyAlignment="1">
      <alignment horizontal="center" vertical="center" wrapText="1" shrinkToFit="1"/>
      <protection/>
    </xf>
    <xf numFmtId="4" fontId="52" fillId="0" borderId="11" xfId="55" applyNumberFormat="1" applyFont="1" applyFill="1" applyBorder="1" applyAlignment="1">
      <alignment horizontal="center" vertical="center"/>
      <protection/>
    </xf>
    <xf numFmtId="4" fontId="53" fillId="0" borderId="11" xfId="55" applyNumberFormat="1" applyFont="1" applyFill="1" applyBorder="1" applyAlignment="1">
      <alignment horizontal="center" vertical="center" wrapText="1" shrinkToFit="1"/>
      <protection/>
    </xf>
    <xf numFmtId="4" fontId="53" fillId="33" borderId="10" xfId="55" applyNumberFormat="1" applyFont="1" applyFill="1" applyBorder="1" applyAlignment="1">
      <alignment horizontal="center" vertical="center" wrapText="1" shrinkToFit="1"/>
      <protection/>
    </xf>
    <xf numFmtId="0" fontId="50" fillId="33" borderId="11" xfId="55" applyFont="1" applyFill="1" applyBorder="1" applyAlignment="1">
      <alignment horizontal="justify" vertical="center" wrapText="1" shrinkToFit="1"/>
      <protection/>
    </xf>
    <xf numFmtId="0" fontId="50" fillId="33" borderId="11" xfId="55" applyFont="1" applyFill="1" applyBorder="1" applyAlignment="1">
      <alignment horizontal="justify" vertical="center" wrapText="1" shrinkToFit="1"/>
      <protection/>
    </xf>
    <xf numFmtId="0" fontId="50" fillId="33" borderId="10" xfId="55" applyFont="1" applyFill="1" applyBorder="1" applyAlignment="1">
      <alignment horizontal="center" vertical="center" wrapText="1" shrinkToFit="1"/>
      <protection/>
    </xf>
    <xf numFmtId="0" fontId="50" fillId="33" borderId="14" xfId="55" applyFont="1" applyFill="1" applyBorder="1" applyAlignment="1">
      <alignment horizontal="center" vertical="center" wrapText="1" shrinkToFit="1"/>
      <protection/>
    </xf>
    <xf numFmtId="0" fontId="50" fillId="33" borderId="11" xfId="55" applyFont="1" applyFill="1" applyBorder="1" applyAlignment="1">
      <alignment horizontal="justify" vertical="center" wrapText="1" shrinkToFit="1"/>
      <protection/>
    </xf>
    <xf numFmtId="0" fontId="50" fillId="33" borderId="15" xfId="55" applyFont="1" applyFill="1" applyBorder="1" applyAlignment="1">
      <alignment horizontal="center" vertical="center" wrapText="1" shrinkToFit="1"/>
      <protection/>
    </xf>
    <xf numFmtId="0" fontId="50" fillId="33" borderId="13" xfId="55" applyFont="1" applyFill="1" applyBorder="1" applyAlignment="1">
      <alignment horizontal="center" vertical="center" wrapText="1" shrinkToFit="1"/>
      <protection/>
    </xf>
    <xf numFmtId="0" fontId="52" fillId="0" borderId="11" xfId="55" applyFont="1" applyFill="1" applyBorder="1" applyAlignment="1">
      <alignment horizontal="center" vertical="center" wrapText="1" shrinkToFit="1"/>
      <protection/>
    </xf>
    <xf numFmtId="0" fontId="50" fillId="0" borderId="11" xfId="55" applyFont="1" applyFill="1" applyBorder="1" applyAlignment="1">
      <alignment horizontal="justify" vertical="center" wrapText="1" shrinkToFit="1"/>
      <protection/>
    </xf>
    <xf numFmtId="0" fontId="50" fillId="33" borderId="12" xfId="55" applyFont="1" applyFill="1" applyBorder="1" applyAlignment="1">
      <alignment horizontal="right" vertical="center" wrapText="1"/>
      <protection/>
    </xf>
    <xf numFmtId="0" fontId="55" fillId="33" borderId="15" xfId="55" applyFont="1" applyFill="1" applyBorder="1" applyAlignment="1">
      <alignment horizontal="center" vertical="center" wrapText="1"/>
      <protection/>
    </xf>
    <xf numFmtId="0" fontId="55" fillId="33" borderId="16" xfId="55" applyFont="1" applyFill="1" applyBorder="1" applyAlignment="1">
      <alignment horizontal="center" vertical="center" wrapText="1"/>
      <protection/>
    </xf>
    <xf numFmtId="0" fontId="55" fillId="33" borderId="13" xfId="55" applyFont="1" applyFill="1" applyBorder="1" applyAlignment="1">
      <alignment horizontal="center" vertical="center" wrapText="1"/>
      <protection/>
    </xf>
    <xf numFmtId="0" fontId="52" fillId="33" borderId="11" xfId="55" applyFont="1" applyFill="1" applyBorder="1" applyAlignment="1">
      <alignment horizontal="center" vertical="center" wrapText="1" shrinkToFit="1"/>
      <protection/>
    </xf>
    <xf numFmtId="0" fontId="51" fillId="33" borderId="10" xfId="55" applyFont="1" applyFill="1" applyBorder="1" applyAlignment="1">
      <alignment horizontal="center" vertical="center" wrapText="1"/>
      <protection/>
    </xf>
    <xf numFmtId="0" fontId="51" fillId="33" borderId="17" xfId="55" applyFont="1" applyFill="1" applyBorder="1" applyAlignment="1">
      <alignment horizontal="center" vertical="center" wrapText="1"/>
      <protection/>
    </xf>
    <xf numFmtId="0" fontId="52" fillId="33" borderId="15" xfId="55" applyFont="1" applyFill="1" applyBorder="1" applyAlignment="1">
      <alignment horizontal="center" vertical="center" wrapText="1" shrinkToFit="1"/>
      <protection/>
    </xf>
    <xf numFmtId="0" fontId="50" fillId="33" borderId="16" xfId="55" applyFont="1" applyFill="1" applyBorder="1" applyAlignment="1">
      <alignment horizontal="center" vertical="center" wrapText="1" shrinkToFit="1"/>
      <protection/>
    </xf>
    <xf numFmtId="0" fontId="2" fillId="0" borderId="0" xfId="55" applyFont="1" applyFill="1" applyBorder="1" applyAlignment="1">
      <alignment horizontal="center" wrapText="1" shrinkToFit="1"/>
      <protection/>
    </xf>
    <xf numFmtId="0" fontId="50" fillId="33" borderId="18" xfId="55" applyFont="1" applyFill="1" applyBorder="1" applyAlignment="1">
      <alignment horizontal="center" vertical="center" wrapText="1" shrinkToFit="1"/>
      <protection/>
    </xf>
    <xf numFmtId="0" fontId="50" fillId="33" borderId="19" xfId="55" applyFont="1" applyFill="1" applyBorder="1" applyAlignment="1">
      <alignment horizontal="center" vertical="center" wrapText="1" shrinkToFit="1"/>
      <protection/>
    </xf>
    <xf numFmtId="0" fontId="50" fillId="33" borderId="20" xfId="55" applyFont="1" applyFill="1" applyBorder="1" applyAlignment="1">
      <alignment horizontal="center" vertical="center" wrapText="1" shrinkToFit="1"/>
      <protection/>
    </xf>
    <xf numFmtId="0" fontId="50" fillId="33" borderId="21" xfId="55" applyFont="1" applyFill="1" applyBorder="1" applyAlignment="1">
      <alignment horizontal="center" vertical="center" wrapText="1" shrinkToFit="1"/>
      <protection/>
    </xf>
    <xf numFmtId="0" fontId="52" fillId="0" borderId="15" xfId="55" applyFont="1" applyFill="1" applyBorder="1" applyAlignment="1">
      <alignment horizontal="center"/>
      <protection/>
    </xf>
    <xf numFmtId="0" fontId="52" fillId="0" borderId="16" xfId="55" applyFont="1" applyFill="1" applyBorder="1" applyAlignment="1">
      <alignment horizontal="center"/>
      <protection/>
    </xf>
    <xf numFmtId="0" fontId="52" fillId="0" borderId="13" xfId="55" applyFont="1" applyFill="1" applyBorder="1" applyAlignment="1">
      <alignment horizontal="center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4 2" xfId="57"/>
    <cellStyle name="Обычный 15" xfId="58"/>
    <cellStyle name="Обычный 15 2" xfId="59"/>
    <cellStyle name="Обычный 16" xfId="60"/>
    <cellStyle name="Обычный 17" xfId="61"/>
    <cellStyle name="Обычный 18" xfId="62"/>
    <cellStyle name="Обычный 19" xfId="63"/>
    <cellStyle name="Обычный 19 2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3" xfId="71"/>
    <cellStyle name="Обычный 3" xfId="72"/>
    <cellStyle name="Обычный 4" xfId="73"/>
    <cellStyle name="Обычный 5" xfId="74"/>
    <cellStyle name="Обычный 5 2" xfId="75"/>
    <cellStyle name="Обычный 6" xfId="76"/>
    <cellStyle name="Обычный 7" xfId="77"/>
    <cellStyle name="Обычный 8" xfId="78"/>
    <cellStyle name="Обычный 9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Финансовый 2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tabSelected="1" view="pageBreakPreview" zoomScale="85" zoomScaleNormal="85" zoomScaleSheetLayoutView="85" zoomScalePageLayoutView="0" workbookViewId="0" topLeftCell="A1">
      <selection activeCell="A2" sqref="A2:L2"/>
    </sheetView>
  </sheetViews>
  <sheetFormatPr defaultColWidth="9.140625" defaultRowHeight="15"/>
  <cols>
    <col min="1" max="1" width="51.8515625" style="22" customWidth="1"/>
    <col min="2" max="3" width="24.28125" style="22" customWidth="1"/>
    <col min="4" max="4" width="14.7109375" style="22" customWidth="1"/>
    <col min="5" max="5" width="36.28125" style="1" customWidth="1"/>
    <col min="6" max="6" width="22.7109375" style="1" customWidth="1"/>
    <col min="7" max="7" width="18.8515625" style="1" hidden="1" customWidth="1"/>
    <col min="8" max="8" width="22.00390625" style="1" hidden="1" customWidth="1"/>
    <col min="9" max="9" width="0.42578125" style="1" hidden="1" customWidth="1"/>
    <col min="10" max="10" width="12.57421875" style="1" hidden="1" customWidth="1"/>
    <col min="11" max="11" width="20.28125" style="1" customWidth="1"/>
    <col min="12" max="12" width="22.421875" style="1" customWidth="1"/>
    <col min="13" max="16384" width="9.140625" style="1" customWidth="1"/>
  </cols>
  <sheetData>
    <row r="1" spans="1:12" ht="21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" customHeight="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3" ht="57.75" customHeight="1">
      <c r="A3" s="25" t="s">
        <v>2</v>
      </c>
      <c r="B3" s="55" t="s">
        <v>3</v>
      </c>
      <c r="C3" s="55"/>
      <c r="D3" s="25" t="s">
        <v>4</v>
      </c>
      <c r="E3" s="25" t="s">
        <v>5</v>
      </c>
      <c r="F3" s="25" t="s">
        <v>6</v>
      </c>
      <c r="G3" s="25" t="s">
        <v>7</v>
      </c>
      <c r="H3" s="25" t="s">
        <v>7</v>
      </c>
      <c r="I3" s="25"/>
      <c r="J3" s="34"/>
      <c r="K3" s="38" t="s">
        <v>7</v>
      </c>
      <c r="L3" s="25" t="s">
        <v>8</v>
      </c>
      <c r="M3" s="2"/>
    </row>
    <row r="4" spans="1:12" ht="15" customHeight="1">
      <c r="A4" s="55" t="s">
        <v>9</v>
      </c>
      <c r="B4" s="55"/>
      <c r="C4" s="55"/>
      <c r="D4" s="55"/>
      <c r="E4" s="55"/>
      <c r="F4" s="55"/>
      <c r="G4" s="55"/>
      <c r="H4" s="55"/>
      <c r="I4" s="55"/>
      <c r="J4" s="34"/>
      <c r="K4" s="34"/>
      <c r="L4" s="56" t="s">
        <v>35</v>
      </c>
    </row>
    <row r="5" spans="1:12" ht="53.25" customHeight="1">
      <c r="A5" s="3" t="s">
        <v>10</v>
      </c>
      <c r="B5" s="46" t="s">
        <v>28</v>
      </c>
      <c r="C5" s="46"/>
      <c r="D5" s="4" t="s">
        <v>11</v>
      </c>
      <c r="E5" s="23" t="s">
        <v>29</v>
      </c>
      <c r="F5" s="5" t="s">
        <v>12</v>
      </c>
      <c r="G5" s="6">
        <v>2500000</v>
      </c>
      <c r="H5" s="36">
        <v>2001700</v>
      </c>
      <c r="I5" s="36">
        <f>1783031-44246</f>
        <v>1738785</v>
      </c>
      <c r="J5" s="36">
        <v>54200</v>
      </c>
      <c r="K5" s="36">
        <f>H5+J5-74400</f>
        <v>1981500</v>
      </c>
      <c r="L5" s="57"/>
    </row>
    <row r="6" spans="1:12" ht="60.75" customHeight="1">
      <c r="A6" s="3" t="s">
        <v>24</v>
      </c>
      <c r="B6" s="46" t="s">
        <v>30</v>
      </c>
      <c r="C6" s="46"/>
      <c r="D6" s="4" t="s">
        <v>11</v>
      </c>
      <c r="E6" s="26" t="s">
        <v>29</v>
      </c>
      <c r="F6" s="5" t="s">
        <v>12</v>
      </c>
      <c r="G6" s="6">
        <v>2500000</v>
      </c>
      <c r="H6" s="36">
        <v>7000</v>
      </c>
      <c r="I6" s="36"/>
      <c r="J6" s="36">
        <v>-160</v>
      </c>
      <c r="K6" s="36">
        <f>H6+J6</f>
        <v>6840</v>
      </c>
      <c r="L6" s="57"/>
    </row>
    <row r="7" spans="1:12" ht="15" customHeight="1">
      <c r="A7" s="55" t="s">
        <v>13</v>
      </c>
      <c r="B7" s="55"/>
      <c r="C7" s="55"/>
      <c r="D7" s="55"/>
      <c r="E7" s="55"/>
      <c r="F7" s="55"/>
      <c r="G7" s="55"/>
      <c r="H7" s="55"/>
      <c r="I7" s="55"/>
      <c r="J7" s="34"/>
      <c r="K7" s="34"/>
      <c r="L7" s="57"/>
    </row>
    <row r="8" spans="1:12" ht="180" customHeight="1">
      <c r="A8" s="3" t="s">
        <v>14</v>
      </c>
      <c r="B8" s="46" t="s">
        <v>15</v>
      </c>
      <c r="C8" s="46"/>
      <c r="D8" s="4" t="s">
        <v>11</v>
      </c>
      <c r="E8" s="26" t="s">
        <v>29</v>
      </c>
      <c r="F8" s="5" t="s">
        <v>12</v>
      </c>
      <c r="G8" s="6">
        <v>200000</v>
      </c>
      <c r="H8" s="36">
        <v>30000</v>
      </c>
      <c r="I8" s="36"/>
      <c r="J8" s="36">
        <v>-255.45</v>
      </c>
      <c r="K8" s="36">
        <f>H8+J8</f>
        <v>29744.55</v>
      </c>
      <c r="L8" s="57"/>
    </row>
    <row r="9" spans="1:12" ht="98.25" customHeight="1">
      <c r="A9" s="3" t="s">
        <v>16</v>
      </c>
      <c r="B9" s="46" t="s">
        <v>17</v>
      </c>
      <c r="C9" s="46"/>
      <c r="D9" s="4" t="s">
        <v>11</v>
      </c>
      <c r="E9" s="26" t="s">
        <v>29</v>
      </c>
      <c r="F9" s="5" t="s">
        <v>12</v>
      </c>
      <c r="G9" s="6">
        <v>300000</v>
      </c>
      <c r="H9" s="36">
        <v>220100</v>
      </c>
      <c r="I9" s="36">
        <v>177612</v>
      </c>
      <c r="J9" s="36">
        <v>-20</v>
      </c>
      <c r="K9" s="36">
        <f>H9+J9</f>
        <v>220080</v>
      </c>
      <c r="L9" s="57"/>
    </row>
    <row r="10" spans="1:12" s="7" customFormat="1" ht="14.25">
      <c r="A10" s="55" t="s">
        <v>18</v>
      </c>
      <c r="B10" s="55"/>
      <c r="C10" s="55"/>
      <c r="D10" s="55"/>
      <c r="E10" s="55"/>
      <c r="F10" s="55"/>
      <c r="G10" s="55"/>
      <c r="H10" s="55"/>
      <c r="I10" s="55"/>
      <c r="J10" s="34"/>
      <c r="K10" s="34"/>
      <c r="L10" s="57"/>
    </row>
    <row r="11" spans="1:12" s="7" customFormat="1" ht="111.75" customHeight="1">
      <c r="A11" s="3" t="s">
        <v>19</v>
      </c>
      <c r="B11" s="46" t="s">
        <v>20</v>
      </c>
      <c r="C11" s="46"/>
      <c r="D11" s="4" t="s">
        <v>11</v>
      </c>
      <c r="E11" s="26" t="s">
        <v>29</v>
      </c>
      <c r="F11" s="5" t="s">
        <v>12</v>
      </c>
      <c r="G11" s="6">
        <v>60000</v>
      </c>
      <c r="H11" s="36">
        <f>302300-19200</f>
        <v>283100</v>
      </c>
      <c r="I11" s="36">
        <v>65226</v>
      </c>
      <c r="J11" s="36">
        <v>-213352.16</v>
      </c>
      <c r="K11" s="36">
        <f>H11+J11</f>
        <v>69747.84</v>
      </c>
      <c r="L11" s="57"/>
    </row>
    <row r="12" spans="1:12" s="7" customFormat="1" ht="14.25" customHeight="1">
      <c r="A12" s="49" t="s">
        <v>21</v>
      </c>
      <c r="B12" s="49"/>
      <c r="C12" s="49"/>
      <c r="D12" s="49"/>
      <c r="E12" s="49"/>
      <c r="F12" s="49"/>
      <c r="G12" s="49"/>
      <c r="H12" s="49"/>
      <c r="I12" s="49"/>
      <c r="J12" s="35"/>
      <c r="K12" s="35"/>
      <c r="L12" s="57"/>
    </row>
    <row r="13" spans="1:12" s="7" customFormat="1" ht="32.25" customHeight="1">
      <c r="A13" s="8" t="s">
        <v>31</v>
      </c>
      <c r="B13" s="50" t="s">
        <v>22</v>
      </c>
      <c r="C13" s="50"/>
      <c r="D13" s="9" t="s">
        <v>11</v>
      </c>
      <c r="E13" s="26" t="s">
        <v>29</v>
      </c>
      <c r="F13" s="5" t="s">
        <v>12</v>
      </c>
      <c r="G13" s="10">
        <v>60000</v>
      </c>
      <c r="H13" s="40">
        <v>1725000</v>
      </c>
      <c r="I13" s="40"/>
      <c r="J13" s="40">
        <v>-300000</v>
      </c>
      <c r="K13" s="40">
        <f>H13+J13</f>
        <v>1425000</v>
      </c>
      <c r="L13" s="57"/>
    </row>
    <row r="14" spans="1:12" s="7" customFormat="1" ht="14.25" customHeight="1">
      <c r="A14" s="49" t="s">
        <v>27</v>
      </c>
      <c r="B14" s="49"/>
      <c r="C14" s="49"/>
      <c r="D14" s="49"/>
      <c r="E14" s="49"/>
      <c r="F14" s="49"/>
      <c r="G14" s="49"/>
      <c r="H14" s="49"/>
      <c r="I14" s="49"/>
      <c r="J14" s="35"/>
      <c r="K14" s="35"/>
      <c r="L14" s="57"/>
    </row>
    <row r="15" spans="1:12" s="7" customFormat="1" ht="106.5" customHeight="1">
      <c r="A15" s="3" t="s">
        <v>25</v>
      </c>
      <c r="B15" s="61" t="s">
        <v>26</v>
      </c>
      <c r="C15" s="62"/>
      <c r="D15" s="30" t="s">
        <v>11</v>
      </c>
      <c r="E15" s="31" t="s">
        <v>29</v>
      </c>
      <c r="F15" s="32" t="s">
        <v>12</v>
      </c>
      <c r="G15" s="33"/>
      <c r="H15" s="41">
        <v>19200</v>
      </c>
      <c r="I15" s="40"/>
      <c r="J15" s="40">
        <v>-19200</v>
      </c>
      <c r="K15" s="40">
        <v>0</v>
      </c>
      <c r="L15" s="57"/>
    </row>
    <row r="16" spans="1:12" s="7" customFormat="1" ht="22.5" customHeight="1">
      <c r="A16" s="58" t="s">
        <v>38</v>
      </c>
      <c r="B16" s="59"/>
      <c r="C16" s="59"/>
      <c r="D16" s="59"/>
      <c r="E16" s="59"/>
      <c r="F16" s="59"/>
      <c r="G16" s="59"/>
      <c r="H16" s="48"/>
      <c r="I16" s="29"/>
      <c r="J16" s="11"/>
      <c r="K16" s="11"/>
      <c r="L16" s="57"/>
    </row>
    <row r="17" spans="1:12" s="7" customFormat="1" ht="29.25" customHeight="1">
      <c r="A17" s="44" t="s">
        <v>32</v>
      </c>
      <c r="B17" s="47" t="s">
        <v>33</v>
      </c>
      <c r="C17" s="48"/>
      <c r="D17" s="4" t="s">
        <v>11</v>
      </c>
      <c r="E17" s="27" t="s">
        <v>29</v>
      </c>
      <c r="F17" s="5" t="s">
        <v>12</v>
      </c>
      <c r="G17" s="6"/>
      <c r="H17" s="36">
        <v>47580</v>
      </c>
      <c r="I17" s="40"/>
      <c r="J17" s="40">
        <v>0</v>
      </c>
      <c r="K17" s="40">
        <f>47580+2000</f>
        <v>49580</v>
      </c>
      <c r="L17" s="57"/>
    </row>
    <row r="18" spans="1:12" s="7" customFormat="1" ht="33.75" customHeight="1">
      <c r="A18" s="45"/>
      <c r="B18" s="47" t="s">
        <v>34</v>
      </c>
      <c r="C18" s="48"/>
      <c r="D18" s="4" t="s">
        <v>11</v>
      </c>
      <c r="E18" s="28" t="s">
        <v>29</v>
      </c>
      <c r="F18" s="5" t="s">
        <v>12</v>
      </c>
      <c r="G18" s="6"/>
      <c r="H18" s="36">
        <v>60840</v>
      </c>
      <c r="I18" s="40"/>
      <c r="J18" s="40">
        <v>-60</v>
      </c>
      <c r="K18" s="40">
        <f>H18+J18</f>
        <v>60780</v>
      </c>
      <c r="L18" s="57"/>
    </row>
    <row r="19" spans="1:12" s="7" customFormat="1" ht="22.5" customHeight="1">
      <c r="A19" s="58" t="s">
        <v>39</v>
      </c>
      <c r="B19" s="59"/>
      <c r="C19" s="59"/>
      <c r="D19" s="59"/>
      <c r="E19" s="59"/>
      <c r="F19" s="59"/>
      <c r="G19" s="59"/>
      <c r="H19" s="48"/>
      <c r="I19" s="29"/>
      <c r="J19" s="11"/>
      <c r="K19" s="11"/>
      <c r="L19" s="57"/>
    </row>
    <row r="20" spans="1:12" s="7" customFormat="1" ht="36" customHeight="1">
      <c r="A20" s="61" t="s">
        <v>40</v>
      </c>
      <c r="B20" s="47" t="s">
        <v>41</v>
      </c>
      <c r="C20" s="48"/>
      <c r="D20" s="4" t="s">
        <v>11</v>
      </c>
      <c r="E20" s="37" t="s">
        <v>29</v>
      </c>
      <c r="F20" s="5" t="s">
        <v>12</v>
      </c>
      <c r="G20" s="6"/>
      <c r="H20" s="36">
        <v>74227</v>
      </c>
      <c r="I20" s="40"/>
      <c r="J20" s="40">
        <v>74227</v>
      </c>
      <c r="K20" s="40">
        <f>74227.61-32500-700-20</f>
        <v>41007.61</v>
      </c>
      <c r="L20" s="57"/>
    </row>
    <row r="21" spans="1:12" s="7" customFormat="1" ht="48" customHeight="1">
      <c r="A21" s="63"/>
      <c r="B21" s="47" t="s">
        <v>42</v>
      </c>
      <c r="C21" s="48"/>
      <c r="D21" s="4" t="s">
        <v>11</v>
      </c>
      <c r="E21" s="42" t="s">
        <v>29</v>
      </c>
      <c r="F21" s="5" t="s">
        <v>12</v>
      </c>
      <c r="G21" s="6"/>
      <c r="H21" s="36">
        <v>74227</v>
      </c>
      <c r="I21" s="40"/>
      <c r="J21" s="40">
        <v>74227</v>
      </c>
      <c r="K21" s="40">
        <v>33220</v>
      </c>
      <c r="L21" s="57"/>
    </row>
    <row r="22" spans="1:12" s="7" customFormat="1" ht="48" customHeight="1">
      <c r="A22" s="64"/>
      <c r="B22" s="47" t="s">
        <v>43</v>
      </c>
      <c r="C22" s="48"/>
      <c r="D22" s="4" t="s">
        <v>11</v>
      </c>
      <c r="E22" s="43" t="s">
        <v>29</v>
      </c>
      <c r="F22" s="5" t="s">
        <v>12</v>
      </c>
      <c r="G22" s="6"/>
      <c r="H22" s="36"/>
      <c r="I22" s="40"/>
      <c r="J22" s="40"/>
      <c r="K22" s="40">
        <v>72400</v>
      </c>
      <c r="L22" s="57"/>
    </row>
    <row r="23" spans="1:12" s="7" customFormat="1" ht="15" customHeight="1">
      <c r="A23" s="65" t="s">
        <v>23</v>
      </c>
      <c r="B23" s="66"/>
      <c r="C23" s="66"/>
      <c r="D23" s="66"/>
      <c r="E23" s="66"/>
      <c r="F23" s="67"/>
      <c r="G23" s="12" t="e">
        <f>#REF!+#REF!+#REF!+#REF!</f>
        <v>#REF!</v>
      </c>
      <c r="H23" s="39">
        <f>H5+H8+H9+H11+H13+H6+H15+H17+H18</f>
        <v>4394520</v>
      </c>
      <c r="I23" s="39">
        <f>I5+I8+I9+I11+I13+I6+I15+I17+I18</f>
        <v>1981623</v>
      </c>
      <c r="J23" s="39">
        <f>J5+J8+J9+J11+J13+J6+J15+J17+J18</f>
        <v>-478847.61</v>
      </c>
      <c r="K23" s="39">
        <f>K5+K8+K9+K11+K13+K6+K15+K17+K18+K20+K21+K22</f>
        <v>3989899.9999999995</v>
      </c>
      <c r="L23" s="57"/>
    </row>
    <row r="24" spans="1:12" s="17" customFormat="1" ht="45.75" customHeight="1">
      <c r="A24" s="60" t="s">
        <v>36</v>
      </c>
      <c r="B24" s="60"/>
      <c r="C24" s="13"/>
      <c r="D24" s="14"/>
      <c r="E24" s="24" t="s">
        <v>37</v>
      </c>
      <c r="F24" s="14"/>
      <c r="G24" s="15"/>
      <c r="H24" s="15"/>
      <c r="I24" s="15"/>
      <c r="J24" s="15"/>
      <c r="K24" s="15"/>
      <c r="L24" s="16"/>
    </row>
    <row r="25" spans="1:12" ht="15" customHeight="1">
      <c r="A25" s="18"/>
      <c r="B25" s="18"/>
      <c r="C25" s="18"/>
      <c r="D25" s="18"/>
      <c r="E25" s="18"/>
      <c r="F25" s="18"/>
      <c r="G25" s="19"/>
      <c r="H25" s="19"/>
      <c r="I25" s="19"/>
      <c r="J25" s="19"/>
      <c r="K25" s="19"/>
      <c r="L25" s="20"/>
    </row>
    <row r="26" spans="1:256" s="22" customFormat="1" ht="15">
      <c r="A26" s="2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2" customFormat="1" ht="15">
      <c r="A27" s="2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2" customFormat="1" ht="15">
      <c r="A28" s="2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2" customFormat="1" ht="15">
      <c r="A29" s="2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2" customFormat="1" ht="15">
      <c r="A30" s="2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2" customFormat="1" ht="15">
      <c r="A31" s="2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2" customFormat="1" ht="15">
      <c r="A32" s="2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2" customFormat="1" ht="15">
      <c r="A33" s="2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2" customFormat="1" ht="15">
      <c r="A34" s="2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2" customFormat="1" ht="15">
      <c r="A35" s="2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2" customFormat="1" ht="15">
      <c r="A36" s="2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2" customFormat="1" ht="15">
      <c r="A37" s="2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2" customFormat="1" ht="15">
      <c r="A38" s="2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2" customFormat="1" ht="15">
      <c r="A39" s="2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2" customFormat="1" ht="15">
      <c r="A40" s="2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2" customFormat="1" ht="15">
      <c r="A41" s="2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2" customFormat="1" ht="15">
      <c r="A42" s="2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</sheetData>
  <sheetProtection/>
  <mergeCells count="27">
    <mergeCell ref="A24:B24"/>
    <mergeCell ref="A14:I14"/>
    <mergeCell ref="B15:C15"/>
    <mergeCell ref="A16:H16"/>
    <mergeCell ref="B17:C17"/>
    <mergeCell ref="A10:I10"/>
    <mergeCell ref="A20:A22"/>
    <mergeCell ref="B22:C22"/>
    <mergeCell ref="A23:F23"/>
    <mergeCell ref="B18:C18"/>
    <mergeCell ref="A1:L1"/>
    <mergeCell ref="A2:L2"/>
    <mergeCell ref="B3:C3"/>
    <mergeCell ref="A4:I4"/>
    <mergeCell ref="L4:L23"/>
    <mergeCell ref="A19:H19"/>
    <mergeCell ref="B6:C6"/>
    <mergeCell ref="A7:I7"/>
    <mergeCell ref="B8:C8"/>
    <mergeCell ref="B20:C20"/>
    <mergeCell ref="A17:A18"/>
    <mergeCell ref="B5:C5"/>
    <mergeCell ref="B21:C21"/>
    <mergeCell ref="B11:C11"/>
    <mergeCell ref="A12:I12"/>
    <mergeCell ref="B13:C13"/>
    <mergeCell ref="B9:C9"/>
  </mergeCells>
  <printOptions/>
  <pageMargins left="0.7874015748031497" right="0.7874015748031497" top="0.7874015748031497" bottom="0" header="0.31496062992125984" footer="0.31496062992125984"/>
  <pageSetup fitToHeight="1" fitToWidth="1" horizontalDpi="600" verticalDpi="600" orientation="landscape" paperSize="9" scale="45" r:id="rId1"/>
  <rowBreaks count="1" manualBreakCount="1">
    <brk id="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2021-12-08T09:35:35Z</cp:lastPrinted>
  <dcterms:created xsi:type="dcterms:W3CDTF">2020-12-28T13:04:44Z</dcterms:created>
  <dcterms:modified xsi:type="dcterms:W3CDTF">2021-12-09T14:58:28Z</dcterms:modified>
  <cp:category/>
  <cp:version/>
  <cp:contentType/>
  <cp:contentStatus/>
</cp:coreProperties>
</file>